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DGCS_ENTITES\DGCS_SDFE\Marché LABEL JO PARIS 2024\Communication LBL\supports à mettre en ligne\"/>
    </mc:Choice>
  </mc:AlternateContent>
  <bookViews>
    <workbookView xWindow="0" yWindow="0" windowWidth="14565" windowHeight="7680" tabRatio="908"/>
  </bookViews>
  <sheets>
    <sheet name="1. Je consulte le mode d'emploi" sheetId="6" r:id="rId1"/>
    <sheet name="2. Je remplis l'auto évaluation" sheetId="1" r:id="rId2"/>
    <sheet name="3. Je consulte la synthèse" sheetId="4" r:id="rId3"/>
    <sheet name="4. Je m'inspire des exemples" sheetId="5" r:id="rId4"/>
    <sheet name="5. Tableaux d'aide" sheetId="7" r:id="rId5"/>
    <sheet name="6. Checkliste du dossier" sheetId="2" state="hidden" r:id="rId6"/>
    <sheet name="Réponses conditionnelles" sheetId="11" state="hidden" r:id="rId7"/>
  </sheets>
  <externalReferences>
    <externalReference r:id="rId8"/>
  </externalReferences>
  <definedNames>
    <definedName name="déroulant">'Réponses conditionnelles'!$M$3:$M$4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35" i="1"/>
  <c r="K53" i="1" l="1"/>
  <c r="K56" i="1" l="1"/>
  <c r="K50" i="1"/>
  <c r="H96" i="4"/>
  <c r="H92" i="4"/>
  <c r="K65" i="1"/>
  <c r="K62" i="1"/>
  <c r="K59" i="1"/>
  <c r="K47" i="1"/>
  <c r="K41" i="1"/>
  <c r="K44" i="1"/>
  <c r="K32" i="1"/>
  <c r="K29" i="1"/>
  <c r="K26" i="1"/>
  <c r="K38" i="1"/>
  <c r="K23" i="1"/>
  <c r="K20" i="1"/>
  <c r="K17" i="1"/>
  <c r="K14" i="1"/>
  <c r="K11" i="1"/>
  <c r="K8" i="1" l="1"/>
  <c r="H94" i="4" l="1"/>
  <c r="H95" i="4"/>
  <c r="H97" i="4"/>
  <c r="H90" i="4"/>
  <c r="H91" i="4"/>
  <c r="H93" i="4"/>
  <c r="H88" i="4"/>
  <c r="H11" i="7"/>
  <c r="I11" i="7" s="1"/>
  <c r="L11" i="7"/>
  <c r="M11" i="7" s="1"/>
  <c r="H12" i="7"/>
  <c r="I12" i="7" s="1"/>
  <c r="L12" i="7"/>
  <c r="N12" i="7" s="1"/>
  <c r="H13" i="7"/>
  <c r="I13" i="7" s="1"/>
  <c r="L13" i="7"/>
  <c r="N13" i="7" s="1"/>
  <c r="H14" i="7"/>
  <c r="I14" i="7" s="1"/>
  <c r="L14" i="7"/>
  <c r="M14" i="7" s="1"/>
  <c r="M12" i="7" l="1"/>
  <c r="M13" i="7"/>
  <c r="N11" i="7"/>
  <c r="N14" i="7"/>
  <c r="J27" i="7" l="1"/>
  <c r="G27" i="7"/>
  <c r="F27" i="7"/>
  <c r="L26" i="7"/>
  <c r="H26" i="7"/>
  <c r="I26" i="7" s="1"/>
  <c r="L25" i="7"/>
  <c r="N25" i="7" s="1"/>
  <c r="H25" i="7"/>
  <c r="I25" i="7" s="1"/>
  <c r="L24" i="7"/>
  <c r="M24" i="7" s="1"/>
  <c r="H24" i="7"/>
  <c r="I24" i="7" s="1"/>
  <c r="L23" i="7"/>
  <c r="N23" i="7" s="1"/>
  <c r="H23" i="7"/>
  <c r="I23" i="7" s="1"/>
  <c r="L22" i="7"/>
  <c r="M22" i="7" s="1"/>
  <c r="H22" i="7"/>
  <c r="I22" i="7" s="1"/>
  <c r="L21" i="7"/>
  <c r="N21" i="7" s="1"/>
  <c r="H21" i="7"/>
  <c r="I21" i="7" s="1"/>
  <c r="L20" i="7"/>
  <c r="M20" i="7" s="1"/>
  <c r="H20" i="7"/>
  <c r="I20" i="7" s="1"/>
  <c r="L19" i="7"/>
  <c r="M19" i="7" s="1"/>
  <c r="H19" i="7"/>
  <c r="I19" i="7" s="1"/>
  <c r="L18" i="7"/>
  <c r="N18" i="7" s="1"/>
  <c r="H18" i="7"/>
  <c r="I18" i="7" s="1"/>
  <c r="L17" i="7"/>
  <c r="N17" i="7" s="1"/>
  <c r="H17" i="7"/>
  <c r="I17" i="7" s="1"/>
  <c r="L16" i="7"/>
  <c r="N16" i="7" s="1"/>
  <c r="H16" i="7"/>
  <c r="I16" i="7" s="1"/>
  <c r="L15" i="7"/>
  <c r="M15" i="7" s="1"/>
  <c r="H15" i="7"/>
  <c r="I15" i="7" s="1"/>
  <c r="N26" i="7" l="1"/>
  <c r="F39" i="7"/>
  <c r="E39" i="7"/>
  <c r="F37" i="7"/>
  <c r="E37" i="7"/>
  <c r="H27" i="7"/>
  <c r="N20" i="7"/>
  <c r="N15" i="7"/>
  <c r="M17" i="7"/>
  <c r="N19" i="7"/>
  <c r="M25" i="7"/>
  <c r="N22" i="7"/>
  <c r="M16" i="7"/>
  <c r="M21" i="7"/>
  <c r="N24" i="7"/>
  <c r="M18" i="7"/>
  <c r="M26" i="7"/>
  <c r="M23" i="7"/>
  <c r="G39" i="7" l="1"/>
  <c r="F40" i="7" s="1"/>
  <c r="G37" i="7"/>
  <c r="H37" i="7" s="1"/>
  <c r="M27" i="7"/>
  <c r="N27" i="7"/>
  <c r="F38" i="7" l="1"/>
  <c r="E38" i="7"/>
  <c r="E40" i="7"/>
  <c r="H89" i="4"/>
  <c r="H82" i="4"/>
  <c r="H83" i="4"/>
  <c r="H84" i="4"/>
</calcChain>
</file>

<file path=xl/comments1.xml><?xml version="1.0" encoding="utf-8"?>
<comments xmlns="http://schemas.openxmlformats.org/spreadsheetml/2006/main">
  <authors>
    <author>CECI-RENAUD, Nila 2 (DARES)</author>
  </authors>
  <commentList>
    <comment ref="F9" authorId="0" shapeId="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J9" authorId="0" shapeId="0">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<sst xmlns="http://schemas.openxmlformats.org/spreadsheetml/2006/main" count="764" uniqueCount="395">
  <si>
    <t xml:space="preserve">Thématique </t>
  </si>
  <si>
    <t>Critère</t>
  </si>
  <si>
    <t xml:space="preserve">Cadrage stratégique du projet </t>
  </si>
  <si>
    <t>Héritage et mesures exemplaires</t>
  </si>
  <si>
    <t>Comité d’organisation</t>
  </si>
  <si>
    <t>Sponsors et partenaires</t>
  </si>
  <si>
    <t>Communication et médias</t>
  </si>
  <si>
    <t>Formation et sensibilisation</t>
  </si>
  <si>
    <t>x</t>
  </si>
  <si>
    <t xml:space="preserve">Communication sur les résultats des actions menées </t>
  </si>
  <si>
    <t xml:space="preserve">Evaluation des actions menées et amélioration continue </t>
  </si>
  <si>
    <t xml:space="preserve">Exemples d'actions à mettre en place par critère </t>
  </si>
  <si>
    <t xml:space="preserve">Rapport de situation comparée </t>
  </si>
  <si>
    <t>Référent égalité et lutte contre les discriminations identifié</t>
  </si>
  <si>
    <t xml:space="preserve">Checklist pour votre dossier de candidature </t>
  </si>
  <si>
    <t xml:space="preserve">Oui / Non </t>
  </si>
  <si>
    <t>Oui</t>
  </si>
  <si>
    <t>Non</t>
  </si>
  <si>
    <t xml:space="preserve">Oui </t>
  </si>
  <si>
    <t xml:space="preserve">Aucun des membres du comité d'organisation n'est en charge des thématiques d'égalité et de lutte contre les discrimination </t>
  </si>
  <si>
    <t>L'égalité et la lutte contre les discriminations sont mentionnées dans le cadrage de l'événement</t>
  </si>
  <si>
    <t xml:space="preserve">AVANT </t>
  </si>
  <si>
    <t xml:space="preserve">PENDANT </t>
  </si>
  <si>
    <t>APRES</t>
  </si>
  <si>
    <t xml:space="preserve">Score </t>
  </si>
  <si>
    <t>Réponse</t>
  </si>
  <si>
    <t>Déroulé de l'événement</t>
  </si>
  <si>
    <t xml:space="preserve">Synthèse globale : </t>
  </si>
  <si>
    <t>Elément du dossier</t>
  </si>
  <si>
    <t xml:space="preserve">Structure du dispositif de signalement </t>
  </si>
  <si>
    <t>Une communication a été faite aux sponsors et partenaires sur l'attention portée à l'égalité et à la diversité par l'organisation de l'événement</t>
  </si>
  <si>
    <t>Déroulé</t>
  </si>
  <si>
    <t>Positionnement</t>
  </si>
  <si>
    <t>Dispositif de signalement et d'écoute</t>
  </si>
  <si>
    <t xml:space="preserve">Un dispositif de signalement est mis en place au sein du comité d'organisation </t>
  </si>
  <si>
    <t xml:space="preserve">Accueil physique de l’événement </t>
  </si>
  <si>
    <t xml:space="preserve">APRES </t>
  </si>
  <si>
    <t xml:space="preserve">Il n'existe pas de dispositif de signalement interne au comité d'organisation </t>
  </si>
  <si>
    <t xml:space="preserve">Il existe un dispositif de signalement pour les membres du comité d'organisation </t>
  </si>
  <si>
    <t xml:space="preserve">Aucune sensibilisation n'est effectuée auprès des membres du comité d'organisation sur l'égalité et la lutte contre les discriminations </t>
  </si>
  <si>
    <t>Un référent égalité et lutte contre les discriminations fait partie du comité d'organisation, il est clairement identifié  par le reste des membres du comité d'organisation</t>
  </si>
  <si>
    <t xml:space="preserve">Un ou plusieurs membres du comité d'organisation ont parmi leurs missions la promotion de l'égalité et la lutte contre les discriminations </t>
  </si>
  <si>
    <t xml:space="preserve">Le dispositif de signalement interne existe, il est connu de tous et simple d'accès pour tous les salariés. </t>
  </si>
  <si>
    <t xml:space="preserve">Les sponsors ont connaissance de la politique égalité et diversité,  des actions de sensibilisation à leur intention ont été mises en place </t>
  </si>
  <si>
    <t xml:space="preserve">Aucun dispositif d'accès spécifique n'est mis en place pour faciliter l'accès et l'accueil des personnes en ayant besoin.  </t>
  </si>
  <si>
    <t xml:space="preserve">Les lieux d'accueil et du déroulement de l'événement comportent des accès pour les personnes à mobilité réduite. </t>
  </si>
  <si>
    <t xml:space="preserve">Les particularités visibles et invisibles de chacun sont prises en compte dans les dispositifs d'accueil comme dans les dispositifs d'accès aux lieux de l'événement. </t>
  </si>
  <si>
    <t xml:space="preserve">Synthèse "Avant l'événement" : </t>
  </si>
  <si>
    <t>catégorie socioprofessionnelle (CSP)</t>
  </si>
  <si>
    <t>tranche d'âge</t>
  </si>
  <si>
    <t>rémunération annuelle brute moyenne par EQTP</t>
  </si>
  <si>
    <t>écart de rémunération moyenne</t>
  </si>
  <si>
    <t>écart après application du seuil de pertinence</t>
  </si>
  <si>
    <t>nombre de salariés</t>
  </si>
  <si>
    <t>validité du groupe (1=oui, 0=non)</t>
  </si>
  <si>
    <t>effectifs valides (groupes pris en compte)</t>
  </si>
  <si>
    <t>écart pondéré</t>
  </si>
  <si>
    <t>femmes</t>
  </si>
  <si>
    <t>hommes</t>
  </si>
  <si>
    <t>ouvriers</t>
  </si>
  <si>
    <t>moins de 30 ans</t>
  </si>
  <si>
    <t>30 à 39 ans</t>
  </si>
  <si>
    <t>40 à 49 ans</t>
  </si>
  <si>
    <t>50 ans et plus</t>
  </si>
  <si>
    <t>employés</t>
  </si>
  <si>
    <t>techniciens et agents de maîtrise</t>
  </si>
  <si>
    <t>ingénieurs et cadres</t>
  </si>
  <si>
    <t>ensemble des salariés</t>
  </si>
  <si>
    <t xml:space="preserve">Ecarts de rémunération (source : Ministère du Travail, de l'emploi et de l'insertion ) </t>
  </si>
  <si>
    <t xml:space="preserve">Synthèse "Pendant et après  l'événement" : </t>
  </si>
  <si>
    <t>Auto évaluation</t>
  </si>
  <si>
    <t>Une politique d'égalité et de lutte contre les discriminations est définie et formalisée dans le cadrage de l'événement</t>
  </si>
  <si>
    <r>
      <rPr>
        <b/>
        <sz val="18"/>
        <color theme="3"/>
        <rFont val="Arial"/>
        <family val="2"/>
        <scheme val="minor"/>
      </rPr>
      <t xml:space="preserve">Entre 2,5 et 3 : </t>
    </r>
    <r>
      <rPr>
        <sz val="18"/>
        <color theme="3"/>
        <rFont val="Arial"/>
        <family val="2"/>
        <scheme val="minor"/>
      </rPr>
      <t xml:space="preserve">Vous êtes très proche ou au niveau des attentes du label </t>
    </r>
  </si>
  <si>
    <t xml:space="preserve">Exemples / Outils à votre disposition </t>
  </si>
  <si>
    <t>Menu déroulant</t>
  </si>
  <si>
    <r>
      <rPr>
        <b/>
        <sz val="18"/>
        <color theme="3"/>
        <rFont val="Arial"/>
        <family val="2"/>
        <scheme val="minor"/>
      </rPr>
      <t>Entre 1,5 et 2,5  :</t>
    </r>
    <r>
      <rPr>
        <sz val="18"/>
        <color theme="3"/>
        <rFont val="Arial"/>
        <family val="2"/>
        <scheme val="minor"/>
      </rPr>
      <t xml:space="preserve"> Des actions complémentaires doivent être mises en place pour atteindre le niveau attendu </t>
    </r>
  </si>
  <si>
    <r>
      <rPr>
        <b/>
        <sz val="18"/>
        <color theme="3"/>
        <rFont val="Arial"/>
        <family val="2"/>
        <scheme val="minor"/>
      </rPr>
      <t xml:space="preserve">Moins de 1,5  : </t>
    </r>
    <r>
      <rPr>
        <sz val="18"/>
        <color theme="3"/>
        <rFont val="Arial"/>
        <family val="2"/>
        <scheme val="minor"/>
      </rPr>
      <t xml:space="preserve">Le critère n'est pas atteint et des actions doivent être mises en place de manière à atteindre le niveau attendu par le label. </t>
    </r>
  </si>
  <si>
    <t xml:space="preserve">Les graphiques de synthèse ci-dessous vous permettent de voir où vous vous positionnez par rapport aux 
attentes du label. </t>
  </si>
  <si>
    <t>Sponsors, partenaires et prestataires</t>
  </si>
  <si>
    <t xml:space="preserve">PREPARATION DE L'EVENEMENT SPORTIF </t>
  </si>
  <si>
    <t xml:space="preserve">DEROULEMENT DE L'EVENEMENT SPORTIF </t>
  </si>
  <si>
    <t>DEROULEMENT DE L'EVENEMENT SPORTIF</t>
  </si>
  <si>
    <t xml:space="preserve">APRES L'EVENEMENT SPORTIF </t>
  </si>
  <si>
    <t>Identifier et formaliser une ou plusieurs pistes d’amélioration liées au point de bilan s’il s’agit d’un événement récurrent</t>
  </si>
  <si>
    <t xml:space="preserve">Mentionner l'intention ne suffit pas, la politique doit être clairement formalisée et comporter des mesures claires, mesurables et objectivables. </t>
  </si>
  <si>
    <t xml:space="preserve">L'obtention du label implique la mise en place d'indicateurs de suivi des politiques d'égalité et de lutte contre les discriminations mises en place. </t>
  </si>
  <si>
    <t xml:space="preserve">Le suivi d'indicateurs quantitatifs ne suffit pas, il est nécessaire également d'effectuer un suivi qualitatif des mesures mises en place. </t>
  </si>
  <si>
    <t xml:space="preserve">Vous êtes au niveau attendu pour l'obtention du label sur ce critère. N'hésitez-pas à vous inspirer des exemples de mesures pour aller plus loin. </t>
  </si>
  <si>
    <t xml:space="preserve">Pour obtenir le label, il est nécessaire de nommer un référent sur les thématiques d'égalité et de lutte contre les discriminations. </t>
  </si>
  <si>
    <t>Inclure les thématiques d'égalité entre les femmes et les hommes et la lutte contre les discriminations dans les missions de certains membres du comité d'organisation ne suffit pas. Il est nécessaire d'avoir un seul interlocuteur de référence.</t>
  </si>
  <si>
    <t xml:space="preserve">Félicitations vous êtes au niveau attendu par le label sur ce critère ! </t>
  </si>
  <si>
    <t xml:space="preserve">Vous êtes conformes au niveau attendu par le label, consultez les exemples de mesures pour aller plus loin ! </t>
  </si>
  <si>
    <t xml:space="preserve">Aucun dispositif n'est prévu pour s'assurer l'égalité entre les femmes et les hommes et de l'absence de discrimination dans les processus RH </t>
  </si>
  <si>
    <t xml:space="preserve">Il est nécessaire de mettre en place des dispositifs pour prévenir et traiter les discriminations dans les processus RH au sein du comité d'organisation. </t>
  </si>
  <si>
    <t xml:space="preserve">Vous êtes au niveau d'exigence du label, pour plus de mesures concrètes, rendez-vous dans l'onglet dédié ! </t>
  </si>
  <si>
    <t xml:space="preserve">Pour l'obtention du label, il est nécessaire de donner aux membres du comité d'organisation un dispositif de recueil et de traitement des signalements. </t>
  </si>
  <si>
    <t xml:space="preserve">Non seulement le dispositif de signalement et de traitement des situations existe mais il doit être connu de tous les membres du comité d'organisation. </t>
  </si>
  <si>
    <t xml:space="preserve">Il ne suffit pas de définir une politique d'égalité entre les femmes et les hommes, il est nécessaire de la faire connaître largement aux membres du comité d'organisation. </t>
  </si>
  <si>
    <t xml:space="preserve">Vous êtes au niveau des attentes du label concernant la communication au sein du comité d'organisation ! </t>
  </si>
  <si>
    <t xml:space="preserve">Les membres du comité d'organisation ne doivent pas seuelement  recevoir une communication, ils doivent être suffisamment informés pour être promoteurs de la  politique d'égalité entre les femmes et les hommes et </t>
  </si>
  <si>
    <t xml:space="preserve">Pour candidater au label, il est essentiel que vous meniez des actions de sensibilisation spécifiques sur l'égalité entre les femmes et les hommes et la lutte contre les discriminations. </t>
  </si>
  <si>
    <t xml:space="preserve">Les actions menées ne doivent pas seulement concerner la fonction RH ou les personnes proches de ces sujets mais bien être étendues à l'ensemble des membres du comité d'organisation. </t>
  </si>
  <si>
    <t>Il est nécessaire pour l'obtention du label d'avoir une ou plusieurs mesurs à laisser en héritage à la suite de l'événement sportif.</t>
  </si>
  <si>
    <t xml:space="preserve">Il ne suffit pas de définir les mesures du plan héritage mais il également nécessaire de s'assurer d'avoir les ressources nécessaires pour les mettre en place. </t>
  </si>
  <si>
    <t xml:space="preserve">Bravo, vous êtes au niveau attendu par le label sur ce critère. </t>
  </si>
  <si>
    <t xml:space="preserve">Le comité d'organisation doit faire en sorte dès la préparation d'avoir les ressources nécessaires pour mettre en place les mesures héritage. </t>
  </si>
  <si>
    <t xml:space="preserve">Vous êtes au niveau attendu concernant ce critère, n'hésitez pas consulter les actions à mettre en place correspondant à ce critère pour aller encore plus loin ! </t>
  </si>
  <si>
    <t xml:space="preserve">Félicitiations vous êtes au niveau attendu pour le label sur ce critère ! </t>
  </si>
  <si>
    <t xml:space="preserve">Dans le cadre de l'obtention du label, la politique des potentiels partenaires, prestataires et sponsors en terme d'égalité et de lutte contre les discriminations doit être examinée. </t>
  </si>
  <si>
    <t xml:space="preserve">L'examen de la politique ne suffit pas, il est également nécessaire de tenir compte de ces données dans le processus de sélection des partenaires, prestataires et sponsors. </t>
  </si>
  <si>
    <t xml:space="preserve">La seule communication de la politique égalité et lutte contre les discriminations ne suffit, il faut mettre en place une véritable sensibilisation auprès des partenaires, prestataires et sponsors. </t>
  </si>
  <si>
    <t xml:space="preserve">Les partenaires n'ont pas connaissance de la politique égalité et diversité du comité d'organisation. </t>
  </si>
  <si>
    <t xml:space="preserve">La politique d'égalité et de lutte contre les discriminations doit être communiquée largement aux partenaires, prestataires et sponsors </t>
  </si>
  <si>
    <t xml:space="preserve">Vous êtes au niveau des attentes du label. </t>
  </si>
  <si>
    <t xml:space="preserve">Félicitations vous avez atteint le niveau d'attentes du label ! </t>
  </si>
  <si>
    <t xml:space="preserve">Aucune communication auprès des médias sur les engagements de l'événement en faveur de l'égalité n'est effectuée. </t>
  </si>
  <si>
    <t xml:space="preserve">Des communications auprès des médias sont effectuées pendant l'événement. </t>
  </si>
  <si>
    <t xml:space="preserve">Des communications concernant la politique égalité et lutte contre les discriminations sont effectuées dès la préparation de l'événement et jusqu'à la période suivant l'événement sportif. </t>
  </si>
  <si>
    <t xml:space="preserve">Des communications externes concernant la politique égalité et lutte contre les discriminations doivent être effectuées auprès des médias afin d'ancrer l'engagement du comité d'organisation. </t>
  </si>
  <si>
    <t xml:space="preserve">Les communications auprès des médias ne doivent pas se concentrer uniquement sur le temps de l'événement mais doivent commencer dès l'amont de l'événement sportif.  </t>
  </si>
  <si>
    <t xml:space="preserve">Vous répondez aux attentes du label ! N'hésitez pas à consulter les exemples d'actions par critère pour aller plus loin. </t>
  </si>
  <si>
    <t xml:space="preserve">Félicitations, vous avez atteint le niveau d'attentes pour l'obtention du label concernant ce critère ! </t>
  </si>
  <si>
    <t xml:space="preserve">Le dispositif de signalement ne doit pas se limiter au comité d'organisation mais bien être accessible à l'ensemble des parties prenantes de l'événement. </t>
  </si>
  <si>
    <t xml:space="preserve">Pour l'obtention du label, il est nécessaire de mettre en place un dispositif de recueil et de traitement des signalements des situations de violence sexiste ou à caractère sexuel, de harcèlement ou de discrimination. </t>
  </si>
  <si>
    <t xml:space="preserve">Les dispositifs mis en place correspondent au niveau d'attente du label. </t>
  </si>
  <si>
    <t xml:space="preserve">Pour obtenir le label, des actions de prévention et de sensibilisation doivent être mises en place pour l'ensemble des parties prenantes pendant l'événement; </t>
  </si>
  <si>
    <t xml:space="preserve">En ce qui concerne les actions de préventions, de sensibilisation, elles doivent concerner l'ensemble des parties prenantes de l'événement (sportifs, grand public …) </t>
  </si>
  <si>
    <t xml:space="preserve">Des dispositifs doivent également être mis en place pour l'accueil des personnes ayant des particularités invisibles, autres que la mobilité réduite. </t>
  </si>
  <si>
    <t xml:space="preserve">L'accueil et l'accès lors de l'événement des particularités de chacun sont des éléments clés pour l'obtention du label. </t>
  </si>
  <si>
    <t xml:space="preserve">Des indicateurs sur le respect de l'égalité et de la lutte contre les discriminations pour toutes les parties prenantes sont publiés en interne et en externe à la suite de l'événement. </t>
  </si>
  <si>
    <t>Les indicateurs de suivi doivent être à la fois quantitatifs et qualitatifs et analyser les dispositifs mis en place pour l'ensemble des parties prenantes .</t>
  </si>
  <si>
    <t xml:space="preserve">Bravo, vous avez atteint le niveau d'exigence du label concernant ce critère ! </t>
  </si>
  <si>
    <t xml:space="preserve">Pour obtenir le label, la politique mise en place doit être évaluée grâce à des indicateurs précisément définis. </t>
  </si>
  <si>
    <t xml:space="preserve">Aucune piste d'amélioration n'est identifiée. </t>
  </si>
  <si>
    <t xml:space="preserve">Dans le cas d'un événement récurrent, une ou 2 pistes d'amélioration ont été identifiées. </t>
  </si>
  <si>
    <t xml:space="preserve">Dans le cas d'un événement récurrent, une ou 2 pistes d'amélioration ont été identifiées ainsi que les moyens pour les mettre en place lors des éditions suivantes.  </t>
  </si>
  <si>
    <t xml:space="preserve">Pour atteindre le niveau d'exigence du label, des pistes d'amélioration doivent être identifiées à la suite de l'événement. </t>
  </si>
  <si>
    <t xml:space="preserve">Ces axes d'amélioration de la politique égalité et lutte contre les discriminations doivent non seulement être formalisées mais elles doivent également être effectivement mis en place lors des éditions suivantes. </t>
  </si>
  <si>
    <t xml:space="preserve">Vous avez atteint le niveau d'exigence pour l'obtention du label sur ce critère. </t>
  </si>
  <si>
    <t xml:space="preserve">S’assurer dès la préparation de l’événement de disposer des moyens et des ressources nécessaires pour mettre en œuvre cette mesure. </t>
  </si>
  <si>
    <r>
      <rPr>
        <b/>
        <sz val="16"/>
        <color theme="3"/>
        <rFont val="Arial"/>
        <family val="2"/>
        <scheme val="minor"/>
      </rPr>
      <t>Exemple de mesures matérielles : r</t>
    </r>
    <r>
      <rPr>
        <sz val="16"/>
        <color theme="3"/>
        <rFont val="Arial"/>
        <family val="2"/>
        <scheme val="minor"/>
      </rPr>
      <t xml:space="preserve">énovation d'équipements sportifs, don ou achat de matériel sportif,  adaptation d'équipements sportifs pour les rendre accessibles aux personnes en situation de handicap, mise en place de dispositifs d'accompagnement des handicaps invisibles dans leur accès aux événements sportifs </t>
    </r>
  </si>
  <si>
    <t xml:space="preserve">
</t>
  </si>
  <si>
    <t xml:space="preserve">Mettre le numéro d'écoute sur le billet et l'afficher dès l'achat des billets. </t>
  </si>
  <si>
    <t xml:space="preserve">Mettre en FALC (Facile à Lire et à Comprendre) les informations sur l'accès aux dispositifs de signalement, en affichage sur les lieux de l'événement. (écrans géants, messages à la mi-temps ...) </t>
  </si>
  <si>
    <t xml:space="preserve">Accueillir au moins une fois sur l'événement un public prioritaire dans des conditions adaptées ( match en audiodescription ... ) </t>
  </si>
  <si>
    <t xml:space="preserve">Dédier une mission volontaires sur l'accueil des populations ayant des besoins spécifiques et fournir les formations nécessaires aux volontaires concernés. </t>
  </si>
  <si>
    <t>Il existe des outils de baromètre, soit très courts à fréquence élevée (3 questions hebdomadaires) ou plus long à fréquence moins élevée (15-20 questions tous les trimestres / semestres / ans)</t>
  </si>
  <si>
    <t>Créer des partenariats avec des associations ou structures favorisant l'égalité des chances, l'insertion par l'emploi et l'accès des femmes aux postes à responsabilité.</t>
  </si>
  <si>
    <t>Le dispositif peut prévoir plusieurs modalités : temps de formation dédié, temps d'échanges de pratiques (co-développement), e-learning, classes virtuelles, micro-learning (sur mobile), serious games, webinaires d'information…</t>
  </si>
  <si>
    <t>N/A.</t>
  </si>
  <si>
    <t>Publier la politique égalité et inclusion sur le site internet de l'événement</t>
  </si>
  <si>
    <t xml:space="preserve">Sur les supports de communication l'organisateur représente la diversité des participants au GESI (âge, origine, genre …) </t>
  </si>
  <si>
    <t>Les supports de communication sont adaptés à la diversité des populations pouvant être présentes lors d'un événement sportif : exemple : déficients visuels, mises en places de dispositifs pour les malentendants ... Privilégier le visuel FALC [Facile A Lire et à Comprendre].</t>
  </si>
  <si>
    <t>Les initiatives sont multiples : réaliser des prises de parole filmées, documentaires, publication sur le site,campagnes d'affichage, spots télévisés…</t>
  </si>
  <si>
    <t>N/A</t>
  </si>
  <si>
    <t>SOMMAIRE</t>
  </si>
  <si>
    <t>MODE D'EMPLOI</t>
  </si>
  <si>
    <t>CHAPITRE DU LABEL</t>
  </si>
  <si>
    <t>THEMATIQUE</t>
  </si>
  <si>
    <t>CRITERE</t>
  </si>
  <si>
    <t>NIVEAU DE POSITIONNEMENT</t>
  </si>
  <si>
    <t>INDICATIONS / POINTS DE PROGRES</t>
  </si>
  <si>
    <r>
      <rPr>
        <b/>
        <sz val="12"/>
        <color theme="3"/>
        <rFont val="Arial"/>
        <family val="2"/>
        <scheme val="minor"/>
      </rPr>
      <t>MODE D'EMPLOI :</t>
    </r>
    <r>
      <rPr>
        <sz val="12"/>
        <color theme="3"/>
        <rFont val="Arial"/>
        <family val="2"/>
        <scheme val="minor"/>
      </rPr>
      <t xml:space="preserve"> Pour chaque critère du label vous sont proposés 3 niveaux de maturité [Colonne H]. 
Lisez-les attentivement et choisissez le niveau qui correspond le mieux à votre avancée à date en plaçant un "x" sur la ligne correspondante [Colonne J] grâce au menu déroulant. (Une seule réponse par critère)
Des indications correspondant à votre niveau d'avancée s'affichent en [Colonne K].
Vous pouvez cliquer sur le bouton à droite pour prendre connaissance d'exemples de mesure correspondant au critère. </t>
    </r>
    <r>
      <rPr>
        <b/>
        <i/>
        <sz val="12"/>
        <color theme="3"/>
        <rFont val="Arial"/>
        <family val="2"/>
        <scheme val="minor"/>
      </rPr>
      <t>Ne pas modifier les colonnes masquées.</t>
    </r>
  </si>
  <si>
    <r>
      <t xml:space="preserve">AUTO-EVALUATION
</t>
    </r>
    <r>
      <rPr>
        <b/>
        <sz val="10"/>
        <color theme="0"/>
        <rFont val="Arial"/>
        <family val="2"/>
        <scheme val="minor"/>
      </rPr>
      <t>(Utiliser le menu déroulant)</t>
    </r>
  </si>
  <si>
    <t>GUIDE DE LECTURE DES SCORES</t>
  </si>
  <si>
    <t>CRITERE DU LABEL</t>
  </si>
  <si>
    <t xml:space="preserve">EXEMPLES D'ACTIONS </t>
  </si>
  <si>
    <t xml:space="preserve">Ces outils sont mis à votre disposition pour vous aider lors de votre candidature au label.
 Ils sont à utiliser le cas échéant en fonction de la taille et de la nature du comité d'organisation. </t>
  </si>
  <si>
    <t>POINTS AUDITES - LISTE NON EXHAUSTIVE</t>
  </si>
  <si>
    <t xml:space="preserve">Construire et formaliser une politique d’égalité entre les femmes et les hommes et de lutte contre les discriminations. </t>
  </si>
  <si>
    <t>Mettre en place des indicateurs de suivi afin de s’assurer de la bonne application de la politique égalité femmes-hommes et de lutte contre les discriminations, et de l’exemplarité du comité d’organisation en ce domaine.</t>
  </si>
  <si>
    <t xml:space="preserve">Aucun indicateur de suivi de la politique d'égalité et de la lutte contre les discriminations  n'est effectué au sein du comité d'organisation </t>
  </si>
  <si>
    <t xml:space="preserve">Un suivi d'indicateurs quantitatifs est mis en place pour évaluer la politique d'égalité et de lutte contre les discriminations. </t>
  </si>
  <si>
    <t xml:space="preserve">Un suivi d'indicateurs à la fois quantitatifs et qualitatifs est effectué pour suivre l'application de la politique égalité femmes-hommes et lutte contre les discriminations par le comité d'organisation. </t>
  </si>
  <si>
    <t xml:space="preserve">Nommer en interne une personne référente sur les thématiques d’égalité entre les femmes et les hommes et de lutte contre les discriminations. </t>
  </si>
  <si>
    <t xml:space="preserve"> 
Mettre en place des actions pour tendre vers la parité et la mixité femmes-hommes au sein de ses équipes, dans les différentes fonctions occupées. </t>
  </si>
  <si>
    <t xml:space="preserve">La parité et la mixité femmes-hommes au sein des services sont au cœur des processus RH du comité d'organisation et concernent toutes les fonctions du comité d'organisation. </t>
  </si>
  <si>
    <t xml:space="preserve">S’assurer, dans le cadre de la politique de gestion des ressources humaines,  de l’égalité entre les femmes et les hommes et de la lutte contre les discriminations, ainsi que de la prévention et de la lutte contre les violences sexistes et sexuelles. </t>
  </si>
  <si>
    <t xml:space="preserve">La parité et la mixité femmes-hommes au sein du comité d'organisation n'est  pas prise en compte au sein du comité d'organisation. </t>
  </si>
  <si>
    <t>Des actions sont mises en place pour tendre vers la parité et la mixité femmes-hommes au sein des services au sein de la direction du comité d'organisation</t>
  </si>
  <si>
    <t xml:space="preserve">Le comité d'organisation s'assure de l'égalité et de la non discrimination dans les processus RH et des dispositions spécifiques sont mises en place pour accompagner la diversité des salairés (accompagnement à la parentalité, amélioration de l'équilibre vie professionnelle vie personnelle)  et lutter contre les violences sexistes et sexuelles. </t>
  </si>
  <si>
    <t xml:space="preserve">Le comité d'organisation s'assure de l'égalité et de la non discrimination dans les processus RH   (offres de recrutement, attribution des promotions … ) </t>
  </si>
  <si>
    <t>Communiquer à fréquence régulière en interne sur l’ensemble des actions menées en faveur de la promotion de l’égalité entre les femmes et les hommes  et celles dédiées à la prévention et à la lutte contre les discriminations et les violences sexistes et sexuelles.</t>
  </si>
  <si>
    <t xml:space="preserve">Chaque membre du comité d'organisation connaît les actions menées pour l'égalité entre les femmes et les hommes et pour lutter rcontre les discriminations et les violences sexistes et sexuelles. Les membres du comité d'organisation promeuvent les actions engagées. </t>
  </si>
  <si>
    <t>Chaque membre du comité d'organisation a été informé de la politique d'égalité entre les femmes et les hommes et de lutte contre les discriminations et les violences sexistes et sexuelles</t>
  </si>
  <si>
    <t xml:space="preserve">La politique d'égalité entre les femmes et les hommes et de lutte contre les discriminations et les violences sexistes et sexuelles n'est pas connue par les membres du comité d'organisation </t>
  </si>
  <si>
    <t>Définir une ou plusieurs mesures exemplaires en matière d’égalité femmes-hommes et/ou de lutte contre les discriminations</t>
  </si>
  <si>
    <t xml:space="preserve">Le comité d'organisation a défini au moins une mesure exemplaire concernant l'égalité femmes-hommes ou la lutte contre les discriminations dans le domaine sportif </t>
  </si>
  <si>
    <t>Le comité d'organisation n'a pas défini de mesures exemplaires en matière d'égalité femmes-hommes ou de lutte contre les discriminations.</t>
  </si>
  <si>
    <t xml:space="preserve">L'événement donne le détail des ressources et moyens mis en œuvre pour laisser en héritage une ou plusieurs mesures exemplaires concernant l'égalité et la lutte contre les discriminations </t>
  </si>
  <si>
    <t xml:space="preserve">Prendre en compte les sujets de l’égalité entre les femmes et les hommes et de prévention et lutte contre les discriminations dans le processus de sélection des sponsors, partenaires et prestataires. </t>
  </si>
  <si>
    <t xml:space="preserve">Former et sensibiliser l’ensemble des membres de l’organisation à l’égalité femmes-hommes, à la prévention et au traitement des situations d’inégalité femmes/hommes, de discrimination et de violences sexistes et sexuelles. </t>
  </si>
  <si>
    <t xml:space="preserve">Chaque membre du comité d'organisation est sensibilisé et formé à l'égalité et à la lutte contre les discriminations. </t>
  </si>
  <si>
    <t xml:space="preserve">Aucune mesure exemplaire n'a été définie. </t>
  </si>
  <si>
    <t xml:space="preserve">Les mesures  exemplaires n'ont pas été incluses dans les prévisions budgétaires </t>
  </si>
  <si>
    <t>Les mesures exemplaires elatives à l'égalité entre les femmes et leshommeset la lutte contre les discriminations sont chiffrées précisément et figurent dans le budget de l'événement</t>
  </si>
  <si>
    <t>Communications et médias</t>
  </si>
  <si>
    <t>S’assurer que toutes les communications internes et externes soient égalitaires  non-discriminatoires et, exemptes de tout stéréotype.</t>
  </si>
  <si>
    <t xml:space="preserve">L'égalité, la non discrimination et la lutte contre les stéréotypes ne sont pas prises en compte dans les communications internes et externes </t>
  </si>
  <si>
    <t xml:space="preserve">L'égalité, la non discrimination et la lutte contre les stéréotypes sont prises en compte dans le plan de communication externe </t>
  </si>
  <si>
    <t xml:space="preserve">L'égalité, la non discrimination et la lutte contre les stéréotypes sont prises en compte dans le plan de communication interne et externe. </t>
  </si>
  <si>
    <t xml:space="preserve">Mettre en place, en lien avec le dispositif de sécurité, un dispositif permettant de signaler les situations d’inégalité femmes/hommes, de discrimination, de violence à caractère sexiste ou sexuel lors de l’événement. Ce dispositif s’adresse à toute personne présente lors de l’événement. Il peut renvoyer à d’autres dispositifs de signalement institutionnels existants et est adapté à la typologie des situations rencontrées. </t>
  </si>
  <si>
    <t>Communication et sensibilisation</t>
  </si>
  <si>
    <t>Communication et sensibilsation</t>
  </si>
  <si>
    <t>Sensibiliser l’ensemble des parties prenantes de l’organisation de l’événement sur les questions d’égalité et de lutte contre les discriminations dans le cadre des valeurs portées par le Grand Evénement Sportif International (GESI)</t>
  </si>
  <si>
    <t xml:space="preserve">Aucune action de prévention ou de sensibilisation auprès des différentes parties prenantes n'est prévue dans le cadre de l'événement. </t>
  </si>
  <si>
    <t xml:space="preserve">Des actions de sensibilisation et de prévention sont prévues auprès du grand public lors de l'événement. </t>
  </si>
  <si>
    <t xml:space="preserve">Les actions de prévention et de sensibilisation concernent aussi bien le grand public que les sportifs et les équipes de sécurité et d'accueil lors de l'événement. </t>
  </si>
  <si>
    <t xml:space="preserve">Mettre en place des actions de prévention et de sensibilisation auprès du grand public et des médias. </t>
  </si>
  <si>
    <t xml:space="preserve">Aucune action de prévention ou de sensibilisation auprès du grand public et des médias n'est prévue dans le cadre de l'événement. </t>
  </si>
  <si>
    <t xml:space="preserve">Des actions de prévention ou de sensibilisation sont mises en place à destination du grand public. </t>
  </si>
  <si>
    <t xml:space="preserve">Des actions de prévention et de sensibilisation à destination du grand public sont mises en place et le comité d'organisation s'assure qu'elles soient connues des médias et diffusées au plus grand nombre. </t>
  </si>
  <si>
    <t xml:space="preserve">Rendre l’événement accessible à chacun de manière égalitaire et équitable en tenant compte des besoins particuliers de certains publics. </t>
  </si>
  <si>
    <t>Publier le bilan de l’événement en termes d’égalité et de lutte contre les discriminations dans le cadre du bilan plus global du Grand Evénement Sportif International (GESI).</t>
  </si>
  <si>
    <t xml:space="preserve">Il n'est pas prévu de construire et de publier des indicateurs concernant l'égalité et la lutte contre les discriminations lors du bilan de l'événemen t </t>
  </si>
  <si>
    <t xml:space="preserve">Des indicateurs sur l'égalité et la lutte contre les discriminations sont suivis au sein du comité d'organisation et publiés à la suite de l'événement. </t>
  </si>
  <si>
    <t xml:space="preserve">Nul critère lié à l'égalité femme-hommes et à la lutte contre les discriminations n'est pris en compte lors de la sélection des sponsors, partenaires et prestataires. </t>
  </si>
  <si>
    <t xml:space="preserve">Un examen des actions  menées et des politiques mises en œuvre relatives à l'égalité entre les femmes et les hommes  et à la lutte contre les discriminations par les potentiels partenaires, prestataires et fournisseurs est réalisé. </t>
  </si>
  <si>
    <t xml:space="preserve">L'exemplarité des partenaires prestataires et sponsors en terme d'égalité entre les femmes et les hommes et de lutte contre les discriminations entre en compte dans le processus de sélection. Des actions de prévention et de sensibilisation sont mises en place auprès d'eux. </t>
  </si>
  <si>
    <t xml:space="preserve">Aucun dispositif de signalement des situations d'inégalité, de discrimination ou de violence  n'est prévu lors de l'événement sportif au sein du dispositif de sécurité. </t>
  </si>
  <si>
    <t>S’assurer que toutes les communications internes et externes soient égalitaires, non discriminatoires et exemptes de tout stéréotype (reprise des lignes 41 à 43)</t>
  </si>
  <si>
    <t>Mettre en place un dispositif de signalement et traitement des situations d’inégalités entre les femmes et les hommes, de discriminations et de violences sexistes et sexuelles au sein du comité d’organisation.</t>
  </si>
  <si>
    <t>Communiquer sur la politique d’égalité et de lutte contre les discriminations auprès de l’ensemble des sponsors, partenaires et prestataires.</t>
  </si>
  <si>
    <t xml:space="preserve">L’organisation de l’événement s’assure que les supports de communication, qu’il s’agisse de supports de communication internes ou externes, représentent bien la diversité des parties prenantes de l’événement. Elle veille notamment à transmettre une juste représentation des femmes et des hommes et à ne pas diffuser ou véhiculer de messages discriminatoires et/ou comportant des stéréotypes, notamment sexistes. </t>
  </si>
  <si>
    <t xml:space="preserve">Mentionner le dispositif de signalement et ses modalités dès l'achat d'un billet pour l'événement (dans l'email de confirmation d'achat par exemple) 
</t>
  </si>
  <si>
    <t xml:space="preserve">Des campagnes sont diffusées par plusieurs moyens : flyers dans les lieux de vie des athlètes, mail, contenus de formations elearning … </t>
  </si>
  <si>
    <t xml:space="preserve">Inclure dans le parcours de formation des personnes en charge de l'accueil un module sur les handicaps visibles et invisibles. </t>
  </si>
  <si>
    <t xml:space="preserve">Le bilan des actions publié par l’organisateur doit être rendu public et rendre compte de manière objective de la réalité observée lors de l’événement sportif. Il énonce les résultats des mesures mises en place par le comité d’organisation et est communiqué en toute transparence en interne et en externe. </t>
  </si>
  <si>
    <t>Construire des "bulles d'accessibilité" pour les personnes ayant des besoins spécifiques : hôtels adaptés aux personnes à mobilité réduite, places réservées au sein des tribunes ..</t>
  </si>
  <si>
    <t>Diffuser des messages sur les écrans géants dans les stades pendant les manifestations sportives</t>
  </si>
  <si>
    <t xml:space="preserve">Créer et diffuser des clips vidéos de sensibilisation diffusés sur les réseaux sociaux. </t>
  </si>
  <si>
    <t>Mesures exemplaires et héritage</t>
  </si>
  <si>
    <t>Accueil et accès lors de l’événement</t>
  </si>
  <si>
    <t xml:space="preserve">L'égalité et la lutte contre les discriminations n'apparaissent pas dans le cadrage de l'événement. Aucune politique n'a été formalisée. </t>
  </si>
  <si>
    <t xml:space="preserve">Il ne suffit pas d'être exemplaire en termes d'égalité, de non discrimination et d'absence de stéréotype dans les communications externes, toute communication, interne ou externe doit respecter ces principes.  </t>
  </si>
  <si>
    <t xml:space="preserve">
Effectuer des communications ciblées auprès des médias avant, pendant et après l’événement sportif pour valoriser les mesures mises en place en matière d’égalité entre les femmes et les hommes et de lutte contre les discriminations</t>
  </si>
  <si>
    <t xml:space="preserve">Les actions mises en place correspondent au niveau attendu par le label sur ce critère. Félicitations ! </t>
  </si>
  <si>
    <t xml:space="preserve">Pour atteindre le niveau d'exigence du label, les actions prévention et de sensibilisation doivent être mises en place non seulement auprès du grand public mais également présenter des éléments à destination des médias, relayables par ces derniers. </t>
  </si>
  <si>
    <t xml:space="preserve">Il est nécessaire pour les comités d'organisation de porter attention à l'égalité femmes-hommes et à la lutte contre les discriminations dans les communications. </t>
  </si>
  <si>
    <t xml:space="preserve">Pour l'obtention du label, il est primordial de mettre en place des actions de prévention et sensibilisation auprès du grand public et des médias. N'hésitez pas à vous référer à l'onglet "Je m'inspire des exemples" pour avoir des exemples d'actions à mettre en place ! </t>
  </si>
  <si>
    <t xml:space="preserve">Seules les membres du comité d'organisation référentes sur les sujets d'égalité et de lutte contre les discriminations sont formés et sensibilisées aux thématiques d'égalité </t>
  </si>
  <si>
    <t xml:space="preserve">Pour candidater au label, il est essentiel d'avoir défini en amont de l'événementune politique relative à l'égalité et à la lutte contre les discriminations. </t>
  </si>
  <si>
    <t xml:space="preserve">Félicitations, vous êtes au niveau attendu sur ce critère. N'hésitez-pas à vous inspirer des exemples de mesures pour aller plus loin. </t>
  </si>
  <si>
    <t xml:space="preserve">Mettre en place des actions concrètes pour tendre vers une plus grande parité et mixité femmes-hommes au sein des services est nécessaire à l'obtention du label. </t>
  </si>
  <si>
    <t xml:space="preserve">Toutes les fonctions du comité d'organisation et non pas seulement ses entités de direction doivent être concernées par l'objectif de parité et de mixité femmes-hommes. </t>
  </si>
  <si>
    <t xml:space="preserve">En plus de la non discrimination, il est nécessaire de mettre en place des dispositifs spécifiques pour favoriser l'égalité entre les différents membres du comité d'organisation. </t>
  </si>
  <si>
    <t xml:space="preserve">Un dispositif de signalement a été structuré et adapté aux spécificités de chaque population. Il est intégré dans le dispositif de sécurité de l'événement.  </t>
  </si>
  <si>
    <t xml:space="preserve">Accès et accueil lors de l’événement </t>
  </si>
  <si>
    <t xml:space="preserve">Accès et accueil lors de l'événement </t>
  </si>
  <si>
    <t xml:space="preserve">Préparer un accueil spécifique pour les personnes en situation de handicap non visble (psychique) </t>
  </si>
  <si>
    <t>Synthèse du questionnaire d'auto-évaluation</t>
  </si>
  <si>
    <t>Plus hautes rémunérations</t>
  </si>
  <si>
    <t>Plus Basses rémunérations</t>
  </si>
  <si>
    <t>Nombre de salariés parmi les plus hautes et plus basses rémunérations*</t>
  </si>
  <si>
    <t>Femmes</t>
  </si>
  <si>
    <t>Hommes</t>
  </si>
  <si>
    <t>Ensemble</t>
  </si>
  <si>
    <t>Nombre de salariés du sexe sous-représenté</t>
  </si>
  <si>
    <t>Nombre de salariés du sexe sous-représenté parmi les  plus hautes rémunérations</t>
  </si>
  <si>
    <t xml:space="preserve">Un dispositif de signalement a été structuré et adapté à chaque situation d'inégalité, de discrimination et de violence sexiste ou sexuelle. Il est intégré dans le dispositif de sécurité de l'événement.  </t>
  </si>
  <si>
    <t>Des actions de sensibilisation et de prévention sont prévues auprès des partenaires, sponsors et prestataires</t>
  </si>
  <si>
    <t xml:space="preserve">Les actions de prévention et de sensibilisation concernent aussi bien les partenaires, sponsors et prestataires que les commentateurs sportifs, les athlètes et les équipes de sécurité et d'accueil lors de l'événement. </t>
  </si>
  <si>
    <t>Les particularités visibles et invisibles de chacun sont prises en compte dans les dispositifs d'accueil comme dans les dispositifs d'accès aux lieux de l'événement. Le bâti est accessible aux personnes handicapées.</t>
  </si>
  <si>
    <t>X</t>
  </si>
  <si>
    <t xml:space="preserve">Les communications internes et externes ne prennent pas en compte les principes d'égalité, de non discrimination et de lutte contre les stéréotypes. </t>
  </si>
  <si>
    <t xml:space="preserve">Seules les communications externes prennent en compte les principes d'égalité, de non discrimination et de lutte contre les stéréotypes. </t>
  </si>
  <si>
    <t xml:space="preserve">Les communications internes et externes prennent en compte les principes d'égalité, de non discrimination et de lutte contre les stéréotypes. </t>
  </si>
  <si>
    <t>Sur les supports de communication l'organisateur représente la diversité des participants au GESI (âge, origine, genre …).
S'appuyer sur des guides existants de communication : guide sur la communication sans stéréotype de sexe du HCE, guide du CIO pour une communication sans stéréotype de genre</t>
  </si>
  <si>
    <t>Des pistes d’amélioration concrètes en matière d’égalité entre les femmes et les hommes et de lutte contre les discriminations sont formalisées à la suite de l’événement, en s’appuyant sur l’évaluation menée par l’organisateur. Ces éléments pourront contribuer au partage des bonnes pratiques et d’expériences pour les futurs événements sportifs internationaux ou à l’amélioration de ces pratiques dans le cas d’événements sportifs récurrents.</t>
  </si>
  <si>
    <t>3) Nommer en interne une personne référente sur les thématiques d’égalité entre les femmes et les hommes et de lutte contre les discriminations et les violences sexuelles et sexistes</t>
  </si>
  <si>
    <t>2) Mettre en place des indicateurs de suivi afin de s’assurer de la bonne application de la politique égalité femmes-hommes et de lutte contre les discriminations et les violences sexuelles et sexistes, et de l’exemplarité de l’organisateur en ce domaine</t>
  </si>
  <si>
    <t xml:space="preserve"> 
4) Mettre en place des actions pour tendre vers la parité et la mixité femmes-hommes au sein de ses équipes, dans les différentes fonctions occupées</t>
  </si>
  <si>
    <t>1) Construire et formaliser une politique d’égalité entre les femmes et les hommes et de lutte contre les discriminations et les violences sexuelles et sexistes</t>
  </si>
  <si>
    <t>5) S’assurer, dans le cadre de la gestion des ressources humaines impliquées dans l’organisation de l’événement et conformément aux obligations légales, de l’égalité entre les femmes et les hommes et de la lutte contre les discriminations, ainsi que de la prévention et de la lutte contre les violences sexistes et sexuelles</t>
  </si>
  <si>
    <t>Des actions sont mises en place pour tendre vers la parité et la mixité femmes-hommes au sein des services au sein de la direction de l'entité organisatrice</t>
  </si>
  <si>
    <t xml:space="preserve"> 9) S’assurer dès la préparation de l’événement de disposer des moyens et des ressources nécessaires pour mettre en œuvre cette mesure. </t>
  </si>
  <si>
    <t xml:space="preserve">12) Former et sensibiliser l’ensemble des membres participant à l’organisation de l’événement à l’égalité femmes-hommes, à la prévention et au traitement des situations d’inégalité femmes/hommes, de discrimination et de violences sexistes et sexuelles. </t>
  </si>
  <si>
    <t>13) S’assurer que toutes les communications internes et externes soient égalitaires  non-discriminatoires et, exemptes de tout stéréotype.</t>
  </si>
  <si>
    <t xml:space="preserve">15) Mettre en place, en lien avec le dispositif de sécurité, un dispositif permettant de signaler les situations d’inégalité femmes/hommes, de discrimination, de violence à caractère sexiste ou sexuel lors de l’événement. Ce dispositif s’adresse à toute personne présente lors de l’événement. Il peut renvoyer à d’autres dispositifs de signalement institutionnels existants et est adapté à la typologie des situations rencontrées. </t>
  </si>
  <si>
    <t>13 ) S’assurer que toutes les communications internes et externes soient égalitaires, non discriminatoires et exemptes de tout stéréotype (reprise des lignes 41 à 43)</t>
  </si>
  <si>
    <t xml:space="preserve">17) Mettre en place des actions de prévention et de sensibilisation auprès du grand public, des supporters et des médias. </t>
  </si>
  <si>
    <t xml:space="preserve">18) Rendre l’événement accessible à toutes et tous de manière égalitaire et équitable en tenant compte des besoins particuliers de certains publics. </t>
  </si>
  <si>
    <t>L'entité organisatrice met en place des indicateurs quantitatifs et qualitatifs correspondant aux différentes mesures mises en place dans le cadre de sa politique d’égalité femmes-hommes et de prévention et de lutte contre les discriminations ainsi que des violences sexistes et sexuelles. Ces indicateurs permettent d’assurer un suivi de leur mise en œuvre.</t>
  </si>
  <si>
    <t>Créer une charte des valeurs de l'événement et y intégrer les ambitions en matière d'égalité entre les femmes et les hommes et de lutte contre les discriminations et les violences sexistes et sexuelles.</t>
  </si>
  <si>
    <t xml:space="preserve">Intégrer l'égalité entre les femmes et les hommes et la lutte contre les discriminations et les violences sexistes et sexuelles dans les réglementations officielles produites par l'organisateur. </t>
  </si>
  <si>
    <t>Exemple d'indicateurs à suivre : taux de mixité par grande fonction / entité de l'entité organisatrice, % de femmes dans l'équipe de direction, % de personnels en situation de handicap, pyramide des âges, taux d'absentéisme pour raison de santé….</t>
  </si>
  <si>
    <t xml:space="preserve">Effectuer une communication spécifique auprès des membres de l'entité organisatrice pour qu'ils identifient la personnes référente et ses missions. </t>
  </si>
  <si>
    <t>Prévoir une communication la plus large possible sur les postes à pourvoir.
En fonction de la taille de l'entité organisatrice, inciter à la création de clubs / associations / réseaux pour l'insertion des femmes sur les postes à responsabilités.
Suivre le % de femmes sur ces postes.</t>
  </si>
  <si>
    <t xml:space="preserve">4) Mettre en place des actions pour tendre vers la parité et la mixité femmes-hommes au sein de ses équipes, dans les différentes fonctions occupées. </t>
  </si>
  <si>
    <t xml:space="preserve">5) S’assurer, dans le cadre de la gestion des ressources humaines impliquées dans l’organisation de l’événement et conformément aux obligations légales, de l’égalité entre les femmes et les hommes et de la lutte contre les discriminations, ainsi que de la prévention et de la lutte contre les violences sexistes et sexuelles. </t>
  </si>
  <si>
    <t>L'entité organisatrice peut prévoir une journée d'accueil ou un temps d'accueil privilégié, incluant la présentation de la politique égalité entre les femmes et les hommes et lutte contre les discriminations et les violences sexistes et sexuelles.</t>
  </si>
  <si>
    <t>L'entité organisatrice peut accompagner ses salariés dans la recherche de modes de garde ou proposer des partenariats dédiés avec des structures associatives.
L'entité organisatrice peut adopter une organisation du travail en horaires flexibles.
L'entité organisatrice peut mettre en place des espaces adaptés à l'allaitement.</t>
  </si>
  <si>
    <t>6) Mettre en place un dispositif de signalement et traitement des situations d’inégalités entre les femmes et les hommes, de discriminations et de violences sexistes et sexuelles au sein de l'entité organisatrice.</t>
  </si>
  <si>
    <t>7) Communiquer à fréquence régulière en interne sur l’ensemble des actions menées en faveur de la promotion de l’égalité entre les femmes et les hommes et celles dédiées à la prévention et à la lutte contre les discriminations et les violences sexistes et sexuelles.</t>
  </si>
  <si>
    <t>La direction de l'entité organisatrice  effectue des interventions auprès des membres de l'entité organisatrice concernant la politique égalité et lutte contre les discriminations et les violences sexistes et sexuelles. 
Une communication par mail sur les différentes mesures mises en place dans le cadre la politique égalité et lutte contre les discriminations et les violences sexistes et sexuelles est effectuée de manière bi-mensuelle (newsletter)
Des vidéos ou capsules de sensibilisation e-learning - mobile-learning peuvent être créées à cette effet.</t>
  </si>
  <si>
    <t xml:space="preserve">
8) Définir une ou plusieurs mesures exemplaires en matière d’égalité femmes-hommes et/ou de lutte contre les discriminations et/ou les violences sexuelles et sexistes</t>
  </si>
  <si>
    <t xml:space="preserve">9) S’assurer dès la préparation de l’événement de disposer des moyens et des ressources nécessaires pour mettre en œuvre cette mesure. </t>
  </si>
  <si>
    <t>La mise en place des mesures exemplaires relatives à l’égalité entre les femmes et les hommes et à la prévention et lutte contre les discriminations et les violences sexuelles et sexistes est prévue dans le budget de l’événement. Le budget alloué est cohérent avec l’ambition et l’ampleur du Grand Evénement Sportif International.</t>
  </si>
  <si>
    <t xml:space="preserve">Mention est faite de la politique d'égalité entre les femmes et les hommes et lutte contre les discriminations et les violences sexuelles et sexistes dans le processus de sélection des fournisseurs. </t>
  </si>
  <si>
    <t xml:space="preserve">
10) Prendre en compte les sujets de l’égalité entre les femmes et les hommes et de prévention et lutte contre les discriminations et les violences sexuelles et sexistes dans le processus de sélection des sponsors, partenaires et prestataires</t>
  </si>
  <si>
    <t>11) Communiquer sur la politique d’égalité et de lutte contre les discriminations et les violences sexuelles et sexistes auprès de l’ensemble des sponsors, partenaires et prestataires.</t>
  </si>
  <si>
    <t>Des dispositifs de formation et de sensibilisation spécifiques aux questions d’égalité entre les femmes et les hommes, à la reconnaissance de situations d’inégalité entre les femmes et les hommes, de discrimination, de violences sexistes et sexuelles sont mis en place auprès des équipes de l'entité organisatrice - y compris des équipes dirigeantes - ainsi que des bénévoles. 
Des formations spécifiques à l’accueil de tous les publics, notamment des personnes en situation de handicap et à l’accessibilité des équipements et des installations sont également mises en place pour les équipes concernées</t>
  </si>
  <si>
    <t>13) S’assurer que toutes les communications internes et externes soient égalitaires, non-discriminatoires et exemptes de tout stéréotype.</t>
  </si>
  <si>
    <t>14) Effectuer des communications ciblées auprès des médias pour valoriser les mesures mises en place et sensibiliser le grand public en matière d’égalité entre les femmes et les hommes et de lutte contre les discriminations et les violences sexuelles et sexistes</t>
  </si>
  <si>
    <t xml:space="preserve">L’organisateur communique publiquement, notamment auprès des médias agréés, sur sa politique d’égalité entre les femmes et les hommes et de lutte contre les discriminations et les violences sexuelles et sexistes et valorise les actions mises en place. 
Plus largement, toutes les publications et les interventions des membres de l'entité organisatrice sont en cohérence avec cette politique. Elles délivrent, en tant que de besoin, des messages d’égalité entre les femmes et les hommes, de non-discrimination, afin que ces derniers puissent être relayés dans les médias. 
</t>
  </si>
  <si>
    <t xml:space="preserve">Ce dispositif est mis à disposition de toutes les parties prenantes de l’événement sans exception : membres de l'entité organisatrice, bénévoles, prestataires, partenaires, athlètes, arbitres, membres du jury, public, etc. Il est structuré en cohérence avec l’ampleur et les spécificités de l’événement et de son déroulement.
Ce dispositif peut renvoyer aux dispositifs de signalement institutionnels existants (Ministère des sports, Défenseur des droits, notamment).
Son existence et son fonctionnement figurent dans le règlement intérieur de l’événement. 
Toutes les parties prenantes de l’événement ont connaissance le plus en amont possible des modalités de ce dispositif afin d’en faire un usage optimal. 
Ce dispositif de signalement inclut un volet de prise en charge et d’enquête adapté à l’organisation de l’événement sportif.  Il permet une réactivité maximale face aux situations d’inégalité femmes/hommes, de discrimination, de violence à caractère sexiste ou à caractère sexuel, qui surviendraient dans le cadre de l’organisation de l’événement (situations concernant les espaces relevant de l’organisateur mais aussi toute personne impliquée dans l’organisation de cet événement).
</t>
  </si>
  <si>
    <t xml:space="preserve">13) S’assurer que toutes les communications internes et externes soient égalitaires, non-discriminatoires et exemptes de tout stéréotype. (similaire au critère 1.6) </t>
  </si>
  <si>
    <t>16) Sensibiliser l’ensemble des parties prenantes de l’organisation de l’événement sur les questions d’égalité et de lutte contre les discriminations et les violences sexuelles et sexistes dans le cadre des valeurs portées par le Grand Evénement Sportif International</t>
  </si>
  <si>
    <t xml:space="preserve">
17) Mettre en place des actions de prévention et de sensibilisation auprès du grand public, des supporters et des médias. </t>
  </si>
  <si>
    <t>18) Rendre l’événement accessible à toutes et tous, de manière égalitaire et équitable, en tenant compte des besoins particuliers de certains publics</t>
  </si>
  <si>
    <t xml:space="preserve"> Intégration aux questionnaires de satisfaction post événement remplis par le public (le cas échéant) de questions liées à l'efficacité des mesures mises en place pour l'égalité et la lutte contre les discriminations et les violences sexuelles et sexistes</t>
  </si>
  <si>
    <t>19) Publier le bilan de l’événement en termes d’égalité femmes-hommes et de lutte contre les discriminations et les violences sexuelles et sexistes dans le cadre du bilan plus global du grand événement sportif international</t>
  </si>
  <si>
    <t xml:space="preserve">20) Identifier et formaliser une ou plusieurs pistes d’amélioration liées au point de bilan </t>
  </si>
  <si>
    <t>Vous trouverez dans cet outil :
- Un onglet d'auto-évaluation sur la base des critères du label. 
- Un onglet de synthèse, mettant en avant vos points forts et vos points d'amélioration dans le but d'atteindre le niveau d'exigence du label  
- Des exemples, pour chaque critère du cahier des charges, d'actions à mettre en place
- Des tableaux mis à disposition pour vous aider à faire le bilan de votre entité organisatrice en termes d'égalité et de lutte contre les discriminations et les violences sexuelles et sexistes</t>
  </si>
  <si>
    <r>
      <t xml:space="preserve">
Label "Terrain d'égalité" pour les grands événements sportifs à envergure internationale
</t>
    </r>
    <r>
      <rPr>
        <b/>
        <sz val="36"/>
        <color theme="2"/>
        <rFont val="Arial"/>
        <family val="2"/>
        <scheme val="minor"/>
      </rPr>
      <t>Outil d'auto-diagnostic</t>
    </r>
  </si>
  <si>
    <r>
      <rPr>
        <b/>
        <sz val="24"/>
        <color theme="3"/>
        <rFont val="Arial"/>
        <family val="2"/>
        <scheme val="minor"/>
      </rPr>
      <t xml:space="preserve">
Label "Terrain d'égalité" pour les grands événements sportifs à envergure internationale
</t>
    </r>
    <r>
      <rPr>
        <b/>
        <sz val="28"/>
        <color theme="2"/>
        <rFont val="Arial"/>
        <family val="2"/>
        <scheme val="minor"/>
      </rPr>
      <t>Outil d'auto-diagnostic</t>
    </r>
  </si>
  <si>
    <t xml:space="preserve">Le présent outil est conçu pour vous aider à évaluer le niveau de maturité de votre événement en matière d'égalité entre les femmes et les hommes et de lutte contre les discriminations et les violences sexuelles et sexistes, sur la base des critères du cahier des charges du label et vous proposer des pistes d'actions concrètes.  </t>
  </si>
  <si>
    <t>L'égalité et la lutte contre les discriminations et les violences sexistes et sexuelles n'apparaissent pas dans le cadrage de l'événement. Aucune politique n'a été formalisée.</t>
  </si>
  <si>
    <t xml:space="preserve">L'égalité et la lutte contre les discriminations et les violences sexistes et sexuelles sont mentionnées dans le cadrage de l'événement. </t>
  </si>
  <si>
    <t xml:space="preserve">Une politique d'égalité et la lutte contre les discriminations et les violences sexistes et sexuelles est construite et formalisée dans les éléments de cadrage de l'événement sportif. </t>
  </si>
  <si>
    <t>Aucun indicateur de suivi de la politique d'égalité et la lutte contre les discriminations et les violences sexistes et sexuelles n'est effectué au sein de l'entité organisatrice</t>
  </si>
  <si>
    <t xml:space="preserve">Un suivi d'indicateurs quantitatifs est mis en place pour évaluer la politique d'égalité et de lutte contre les discriminations et les violences sexistes et sexuelles. </t>
  </si>
  <si>
    <t xml:space="preserve">Un suivi d'indicateurs à la fois quantitatifs et qualitatifs est effectué pour suivre l'application de la politique égalité femmes-hommes et lutte contre les discriminations et les violences sexistes et sexuelles par l'entité organisatrice </t>
  </si>
  <si>
    <t xml:space="preserve">Aucun des membres de l'entité organisatrice n'est en charge des thématiques d'égalité et de lutte contre les discrimination et les violences sexistes et sexuelles </t>
  </si>
  <si>
    <t>Un ou plusieurs membres de l'entité organisatrice ont parmi leurs missions la promotion de l'égalité et la lutte contre les discriminations et les violences sexistes et sexuelles</t>
  </si>
  <si>
    <t>Un référent égalité et lutte contre les discriminations et les violences sexistes et sexuelles fait partie de l'entité organisatrice, il est clairement identifié  par le reste des membres du comité d'organisation</t>
  </si>
  <si>
    <t xml:space="preserve">La parité et la mixité femmes-hommes au sein du comité d'organisation n'est  pas prise en compte au sein de l'entité organisatrice. </t>
  </si>
  <si>
    <t>La parité et la mixité femmes-hommes au sein des services sont au cœur des processus RH du comité d'organisation et concernent toutes les fonctions de l'entité organisatrice</t>
  </si>
  <si>
    <t xml:space="preserve">L'entité organisatrice s'assure de l'égalité et de la non discrimination dans les processus RH   (offres de recrutement, attribution des promotions … ) </t>
  </si>
  <si>
    <t xml:space="preserve">L'entité organisatrice s'assure de l'égalité et de la non discrimination dans les processus RH et des dispositions spécifiques sont mises en place pour accompagner la diversité des salairés (accompagnement à la parentalité, amélioration de l'équilibre vie professionnelle vie personnelle)  et lutter contre les violences sexistes et sexuelles. </t>
  </si>
  <si>
    <t>6) Mettre en place un dispositif de signalement et traitement des situations d’inégalités entre les femmes et les hommes, de discriminations et de violences sexistes et sexuelles au sein de l'entité organisatrice</t>
  </si>
  <si>
    <t>Il n'existe pas de dispositif de signalement interne à l'entité organisatrice</t>
  </si>
  <si>
    <t>Il existe un dispositif de signalement pour les membres de l'entité organisatrice</t>
  </si>
  <si>
    <t>Le dispositif de signalement interne existe, il est connu de tous et simple d'accès pour tous les salariés et tous les collaborateurs et collaboratrices associés à l'événement.</t>
  </si>
  <si>
    <t>7) Communiquer à fréquence régulière en interne sur l’ensemble des actions menées en faveur de la promotion de l’égalité entre les femmes et les hommes  et celles dédiées à la prévention et à la prévention et à la lutte contre les discriminations et les violences sexistes et sexuelles.</t>
  </si>
  <si>
    <t>La politique d'égalité entre les femmes et les hommes et de lutte contre les discriminations et les violences sexistes et sexuelles n'est pas connue par les membres de l'entité organisatrice</t>
  </si>
  <si>
    <t>Chaque membre de l'entité organisatrice a été informé de la politique d'égalité entre les femmes et les hommes et de lutte contre les discriminations et les violences sexistes et sexuelles</t>
  </si>
  <si>
    <t xml:space="preserve">Chaque membre de l'entité organisatrice connaît les actions menées pour l'égalité entre les femmes et les hommes et pour lutter rcontre les discriminations et les violences sexistes et sexuelles. Les membres du comité d'organisation promeuvent les actions engagées. </t>
  </si>
  <si>
    <t>8) Définir une ou plusieurs mesures exemplaires en matière d’égalité femmes-hommes et/ou de lutte contre les discriminations et/ou les violences sexuelles et sexistes</t>
  </si>
  <si>
    <t>L'entité organisatrice n'a pas défini de mesures exemplaires en matière d'égalité femmes-hommes ou de lutte contre les discriminations et les violences sexuelles et sexistes</t>
  </si>
  <si>
    <t xml:space="preserve">L'entité organisatrice a défini au moins une mesure exemplaire concernant l'égalité femmes-hommes ou la lutte contre les discriminations et les violences sexuelles et sexistes dans le domaine sportif </t>
  </si>
  <si>
    <t>L'événement donne le détail des ressources et moyens mis en œuvre pour laisser en héritage une ou plusieurs mesures exemplaires concernant l'égalité et la lutte contre les discriminations et les violences sexuelles et sexistes</t>
  </si>
  <si>
    <t xml:space="preserve">La ou les mesures  exemplaires n'ont pas été incluses dans les prévisions budgétaires </t>
  </si>
  <si>
    <t>La ou les mesures exemplaires relatives à l'égalité entre les femmes et leshommeset la lutte contre les discriminations et les violences sexuelles et sexistes sont chiffrées précisément et figurent dans le budget de l'événement</t>
  </si>
  <si>
    <t xml:space="preserve">10) Prendre en compte les sujets de l’égalité entre les femmes et les hommes et de prévention et lutte contre les discriminations et les violences sexuelles et sexistes dans le processus de sélection des sponsors, partenaires et prestataires. </t>
  </si>
  <si>
    <t>La sélection des sponsors, partenaires et prestataires n'est pas liée au respect de l'égalité femme hommes ou à la lutte contre les discriminations et les violences sexuelles et sexistes</t>
  </si>
  <si>
    <t xml:space="preserve">Un examen des actions  menées et des politiques mises en œuvre relatives à l'égalité entre les femmes et les hommes  et à la lutte contre les discriminations et les violences sexuelles et sexistes par les potentiels partenaires, prestataires et fournisseurs est réalisé. </t>
  </si>
  <si>
    <t xml:space="preserve">L'exemplarité des partenaires prestataires et sponsors en terme d'égalité entre les femmes et les hommes et de lutte contre les discriminations et les violences sexuelles et sexistes entre en compte dans le processus de sélection. Des actions de prévention et de sensibilisation sont mises en place auprès d'eux. </t>
  </si>
  <si>
    <t>11) Communiquer sur la politique égalité et de lutte contre les discriminations et les violences sexuelles et sexistes auprès de l’ensemble des sponsors, partenaires et prestataires.</t>
  </si>
  <si>
    <t xml:space="preserve">Les partenaires n'ont pas connaissance de la politique égalité et de lutte contre les discriminations et les violences sexuelles et sexistes de l'entité organisatrice </t>
  </si>
  <si>
    <t>Une communication a été faite aux sponsors et partenaires sur l'attention portée à l'égalité et à la lutte contre les discriminations et les violences sexuelles et sexistes par l'organisation de l'événement</t>
  </si>
  <si>
    <t xml:space="preserve">Les sponsors ont connaissance de la politique égalité et lutte contre les discriminations et les violences sexuelles et sexistes et des actions de sensibilisation à leur intention ont été mises en place </t>
  </si>
  <si>
    <t>Aucune sensibilisation n'est effectuée auprès des membres de l'entité organisatrice sur l'égalité et la lutte contre les discriminations et les violences sexuelles et sexistes</t>
  </si>
  <si>
    <t xml:space="preserve">Seules les membres de l'entité organisatrice référentes sur les sujets d'égalité et de lutte contre les discriminations et les violences sexuelles et sexistes sont formés et sensibilisés à ces thématiques  </t>
  </si>
  <si>
    <t xml:space="preserve">Chaque membre de l'entité organisatrice est sensibilisé et formé à l'égalité et à la lutte contre les discriminations et les violences sexuelles et sexistes. </t>
  </si>
  <si>
    <t xml:space="preserve">
14) Effectuer des communications ciblées auprès des médias pour valoriser les mesures mises en place et sensibiliser le grand public en matière d’égalité entre les femmes et les hommes et de lutte contre les discriminations et les violences sexuelles et sexistes. </t>
  </si>
  <si>
    <t xml:space="preserve">Des communications concernant la politique égalité et lutte contre les discriminations et les violences sexuelles et sexistes sont effectuées dès la préparation de l'événement et jusqu'à la période suivant l'événement sportif. </t>
  </si>
  <si>
    <t>Un dispositif de signalement est mis en place au sein de l'entité organisatrice</t>
  </si>
  <si>
    <t>16) Sensibiliser l’ensemble des parties prenantes de l’organisation de l’événement sur les questions d’égalité et de lutte contre les discriminations et les violences sexuelles et sexistes dans le cadre des valeurs portées par le Grand Evénement Sportif International (GESI)</t>
  </si>
  <si>
    <t xml:space="preserve">Des actions de prévention et de sensibilisation à destination du grand public sont mises en place et l'entité organisatrice s'assure qu'elles soient connues des médias et diffusées au plus grand nombre. </t>
  </si>
  <si>
    <t xml:space="preserve">19) Publier le bilan de l’événement en termes d’égalité et de lutte contre les discriminations et les violences sexuelles et sexistes dans le cadre du bilan plus global du Grand Evénement Sportif International </t>
  </si>
  <si>
    <t xml:space="preserve">Il n'est pas prévu d'élaborer et de publier un bilan concernant l'égalité et la lutte contre les discriminations et les violences sexuelles et sexistes dans le cadre du bilan plus global de l'événement </t>
  </si>
  <si>
    <t>Des indicateurs sur l'égalité et la lutte contre les discriminations et les violences sexuelles et sexistes sont suivis au sein de l'entité organisatrice</t>
  </si>
  <si>
    <t>Un bilan est réalisé à partir d'indicateurs sur l'égalité et la lutte contre les discriminations et les violences sexuelles et sexistes et fait l'objet d'une communication en interne et en externe.</t>
  </si>
  <si>
    <t>Identifier et formaliser une ou plusieurs pistes d’amélioration liées au point de bilan</t>
  </si>
  <si>
    <t xml:space="preserve">Une ou 2 pistes d'amélioration ont été identifiées. </t>
  </si>
  <si>
    <t xml:space="preserve">Une ou 2 pistes d'amélioration ont été identifiées ainsi que les moyens pour les mettre en place lors des éditions suivantes.  </t>
  </si>
  <si>
    <t>Cette politique inclut des mesures concrètes et des dispositifs concernant aussi bien la préparation de l’événement que son déroulement et la période qui le suivra. Elle peut se baser sur un auto-diagnostic mis à disposition des organisateurs afin de préparer leur candidature.
La politique définie est en adéquation avec l’ampleur de l’événement et comporte des mesures claires, réalisables et mesurables. 
Cette politique est communiquée largement au sein de l'entité organisatrice et portée par sa direction.</t>
  </si>
  <si>
    <t>La personne référente sur les thématiques d’égalité entre les femmes et les hommes et de lutte contre les discriminations et les violences sexistess et sexuelles est reconnue et est clairement identifiée par les membres de l'entité organisatrice. Formée sur ces thématiques, elle sera elle-même chargée de sensibiliser le président, les équipes dirigeantes et les membres de l'entité organisatrice. Elle s’assurera ensuite de la prise en compte de ces thématiques tout au long de l’organisation de l’événement sportif et s’occupe du suivi des actions qui concourent à la mise en place du label. La désignation de cette personne est communiquée à l’ensemble des parties prenantes à l’organisation et à la mise en œuvre de l’événement (salariés, bénévoles, partenaires, etc.).</t>
  </si>
  <si>
    <t>La composition des équipes de l'entité organisatrice tend vers la parité. En particulier, des actions sont mises en place pour favoriser la mixité femmes-hommes au sein de la direction de l'entité organisatrice</t>
  </si>
  <si>
    <t xml:space="preserve">L'organisateur assure la mise en place d’un processus de recrutement non discriminatoire. En particulier : 
- Les offres d’emploi sont rédigées de manière non discriminatoire, y compris celles qui sont, en apparence, neutres mais qui sont susceptibles d'entraîner un désavantage particulier pour des personnes en raison d’un critère prohibé
- Les informations demandées dans le cadre de la sélection sont en lien direct avec la nature de l’emploi à pourvoir et les tâches à accomplir.
- Les critères de recrutement sont objectifs et non discriminatoires.
- La sélection des candidatures se fait au regard des compétences utiles pour le poste et notamment les qualifications, expérience et parcours professionnel. 
L’accueil et l’intégration de l’ensemble du personnel relevant du comité d’organisation, quel que soit son statut, ainsi que l’accès aux différents programmes de formation se font sans discrimination. 
Les critères de promotion professionnelle au sein de l'entité organisatrice sont transparents, objectifs et basés sur les seules compétences de ses membres.
Des mesures sont mises en place pour respecter l’équilibre entre vie professionnelle et vie personnelle et familiale.
L'organisateur met en place des mesures concrètes en faveur de la parentalité et une attention particulière est portée à la non-discrimination fondée sur la grossesse et la situation de famille. 
</t>
  </si>
  <si>
    <t xml:space="preserve">L'organisateur met en place un dispositif de signalement interne qui peut être saisi par l’ensemble du personnel, quel que soit son statut . 
Toute réclamation relative à une situation d’inégalité entre les femmes et les hommes, de discrimination, de violences sexistes ou sexuelles est traitée avec diligence, de manière confidentielle et fait l’objet de mesures d’enquête qui doivent être impartiales et neutres.
</t>
  </si>
  <si>
    <t xml:space="preserve">Tous les personnels de l'entité organisatrice ont connaissance, via des communications régulières, des mesures prises concernant l’égalité entre les femmes et les hommes et la prévention et la lutte contre les discriminations et les violences sexistes et sexuelles. 
L'organisateur  communique notamment sur l’existence du dispositif interne de signalement qui doit ainsi être connu de toutes et tous.
L'organisateur est impliqué à son plus haut niveau sur ces sujets. 
</t>
  </si>
  <si>
    <t>L'organisateur  définit au moins une mesure exemplaire à mettre en œuvre et à promouvoir à l’occasion de l’événement sportif, en lien avec sa politique relative à l’égalité entre les femmes les hommes et à la lutte contre les discriminations et les violences sexistes et sexuelles. Cette mesure peut être matérielle ou immatérielle. Les objectifs poursuivis par cette mesure pourront être divers, notamment : le développement de la pratique sportive pour toutes et tous, l’émancipation par le sport des jeunes filles et des femmes, la lutte contre les stéréotypes dans le sport, l’adaptation des équipements et espaces publics aux besoins de toutes et tous. Ce type de mesure a vocation à être intégrée dans les programmes héritage mis en place par certains grands événements sportifs internationaux.</t>
  </si>
  <si>
    <t xml:space="preserve">L'organisateur porte une attention particulière, lors du processus de sélection des partenaires, sponsors et prestataires, à la façon dont ceux-ci intègrent les questions  d’égalité entre les femmes et les hommes et de prévention et de lutte contre les discriminations et les violences sexuelles et sexistes au sein de leur structure et dans leurs activités.
L'organisateur incite les sponsors, partenaires et prestataires à mener une politique volontariste en matière de promotion de l’égalité entre les femmes et les hommes et de prévention des discriminations et des violences sexistes et sexuelles. Il peut conditionner l’existence d’accords, conventions ou contrats passés avec eux au respect de ces questions en y introduisant une ou des clauses afférentes à l’égalité entre les femmes et les hommes et à la prévention et la lutte contre les discriminations et les violences sexistes et sexuelles.
Dans le cadre de ses partenariats, l'organisateur encourage les sponsors, partenaires et prestataires à mettre en place des actions de formation et de sensibilisation auprès des employés qui seront présents lors de l’événement (notamment sur les postes de sécurité, d’accueil du public).
Les personnels des prestataires, sponsors, partenaires qui souhaiteraient signaler des cas d’inégalités, de discriminations, de violences sexistes et sexuelles, pourront faire un signalement auprès de la personne référente  Egalité au sein de l’entité organisatrice. L’organisateur peut demander des explications à l’entité mise en cause et se réserve le droit de prendre toute mesure appropriée.
</t>
  </si>
  <si>
    <t>L'organisateur privilégie les sponsors et partenariats le plus en adéquation avec les valeurs portées par l'événement. Il peut également inciter les sponsors et partenaires éventuels à communiquer sur leurs actions en faveur de l'égalité entre les femmes et les hommes et la lutte contre les discriminations et les violences sexuelles et sexistes, voire à prévoir des actions spécifiques dans le cadre du partenariat de sponsoring (communication croisée par exemple).</t>
  </si>
  <si>
    <t xml:space="preserve">En particulier, l'organisateur peut mettre en place un réseau ou petit groupe d'ambassadeurs chargé de communiquer sur ce dispositif en lien avec la personne référente. Des communautés peuvent être créées et animées à cette fin. </t>
  </si>
  <si>
    <t>L'organisateur communique de manière volontariste ses engagements en matière d’égalité entre les femmes et les hommes et de lutte contre les discriminations et les violences sexuelles et sexistes auprès de ses sponsors, partenaires et prestataires, dans le but de sensibiliser et de diffuser une culture de l’égalité et de la lutte contre les discriminations</t>
  </si>
  <si>
    <t>Mentionner la politique égalité et lutte contre les discriminations et les violences sexuelles et sexistes sur les contrats avec les sponsors, prestataires et partenaires (Annexe dédiée)</t>
  </si>
  <si>
    <t xml:space="preserve">L’organisateur de l’événement s’assure que les communications, internes ou externes, représentent bien la diversité des parties prenantes de l’événement. Il veille notamment à transmettre une juste représentation des femmes et des hommes et à ne pas diffuser ou véhiculer de messages discriminatoires et/ou comportant des stéréotypes, notamment sexistes. 
Il encourage les commentateurs et journalistes sportifs accrédités à prendre en compte ces questions. Une vigilance particulière est ainsi observée dans toute prise de parole publique susceptible d’être associée à l’événement et à l'entité organisatrice.
</t>
  </si>
  <si>
    <t xml:space="preserve">L'organisateur diffuse des campagnes de sensibilisation et de communication prônant l’égalité femmes-hommes et la non-discrimination, auprès des parties prenantes. En particulier, l'organisateur veille à ce que les athlètes, fédérations et délégations, d’une part, et les partenaires, les sponsors, les prestataires et partenaires médias, d’autre part, fassent l’objet d’une sensibilisation dédiée, incluant les points clés de la politique égalité femmes/hommes et de prévention et lutte contre les discriminations et les violences sexuelles et sexistes du grand événement sportif international.
Une attention particulière est portée à la sensibilisation des personnes en charge de l’accueil des publics et de la sécurité ; notamment l’accueil des publics en situation de handicap visible ou invisible, la reconnaissance et le signalement des situations d’inégalité, de discrimination et de violences sexistes et sexuelles.
</t>
  </si>
  <si>
    <t xml:space="preserve">Des actions de prévention et de sensibilisation visant à lutter contre les situations d’inégalité femmes/hommes, de discrimination, de violences sexistes et sexuelles pendant le déroulement de l’événement sont accessibles au grand public, notamment aux supporters.
L'organisateur diffuse, à travers ses campagnes de communication, des messages sur les enjeux d’égalité entre les femmes et les hommes et de non-discrimination afin que ces derniers puissent être relayés dans les médias.
</t>
  </si>
  <si>
    <t xml:space="preserve">L’organisateur met en place les conditions d’un accueil bienveillant, égalitaire et non discriminant, de l’ensemble des personnes participant à l’événement sportif – athlètes, publics, journalistes, etc. – notamment en formant et sensibilisant les équipes chargées de l’accueil, de la sécurité.
L’événement est accessible aux personnes à mobilité réduite ainsi qu’aux personnes en situation de handicap visible ou invisible. Ces personnes bénéficient d’une attention particulière de la part du dispositif d’accueil afin de permettre l’accessibilité des bâtiments et autres installations ouverts au public.
Les sportifs et les délégations reçoivent un accueil adapté à leurs besoins particuliers. Il en est de même pour le public ainsi que les prestataires et partenaires. 
Une attention particulière est portée à la place des femmes dans les lieux mobilisés pour l’organisation de l’événement – au sein des équipements sportifs et dans tout espace relevant du grand évènement sportif d’envergure internationale.
</t>
  </si>
  <si>
    <t>Organisateur</t>
  </si>
  <si>
    <r>
      <rPr>
        <b/>
        <sz val="16"/>
        <color theme="3"/>
        <rFont val="Arial"/>
        <family val="2"/>
        <scheme val="minor"/>
      </rPr>
      <t xml:space="preserve">Exemple de mesures immatérielles </t>
    </r>
    <r>
      <rPr>
        <sz val="16"/>
        <color theme="3"/>
        <rFont val="Arial"/>
        <family val="2"/>
        <scheme val="minor"/>
      </rPr>
      <t xml:space="preserve">: création d'outils pédagogiques pour sensibiliser et /ou former à la lutte contre les discriminations,  organisation récurrente d'initiation sportives pour toutes et tous, interventions d'athlètes de haut niveau auprès des publics amateurs (écoles, handisport, sport féminin ... ), actions développées en partenariat avec les territoires-hôtes des événements sportifs </t>
    </r>
  </si>
  <si>
    <t xml:space="preserve">Recruter un référent/une référente  ayant déjà des expériences dans la déclinaison de politique égalité et lutte contre les discriminations et les violences sexistes et sexuelles lors d'événements sportifs ou un expert / personnalité influente sur le sujet. </t>
  </si>
  <si>
    <r>
      <rPr>
        <b/>
        <sz val="20"/>
        <color theme="2"/>
        <rFont val="Arial"/>
        <family val="2"/>
        <scheme val="minor"/>
      </rPr>
      <t>1)</t>
    </r>
    <r>
      <rPr>
        <sz val="20"/>
        <color theme="3"/>
        <rFont val="Arial"/>
        <family val="2"/>
        <scheme val="minor"/>
      </rPr>
      <t xml:space="preserve"> Remplir le tableau d'auto-diagnostic en sélectionnant les réponses correspondant le plus à votre organisation à date. 
</t>
    </r>
    <r>
      <rPr>
        <b/>
        <sz val="20"/>
        <color theme="2"/>
        <rFont val="Arial"/>
        <family val="2"/>
        <scheme val="minor"/>
      </rPr>
      <t>2)</t>
    </r>
    <r>
      <rPr>
        <sz val="20"/>
        <color theme="3"/>
        <rFont val="Arial"/>
        <family val="2"/>
        <scheme val="minor"/>
      </rPr>
      <t xml:space="preserve"> Consulter les graphiques de l'onglet "Synthèse" afin d'identifier vos points de force et vos points d'amélioration 
Optionnel : 
</t>
    </r>
    <r>
      <rPr>
        <b/>
        <sz val="20"/>
        <color theme="2"/>
        <rFont val="Arial"/>
        <family val="2"/>
        <scheme val="minor"/>
      </rPr>
      <t>3)</t>
    </r>
    <r>
      <rPr>
        <sz val="20"/>
        <color theme="3"/>
        <rFont val="Arial"/>
        <family val="2"/>
        <scheme val="minor"/>
      </rPr>
      <t xml:space="preserve"> Utiliser les tableaux, les exemples d'actions concrètes et la checklist pour constituer votre dossier de candidature au label </t>
    </r>
  </si>
  <si>
    <t>BIENVENUE SUR VOTRE OUTIL D'AUTO-DIAGNOSTIC</t>
  </si>
  <si>
    <t xml:space="preserve">Cadrage stratégique du projet  </t>
  </si>
  <si>
    <t xml:space="preserve">Mesures exemplaires et héritage </t>
  </si>
  <si>
    <t xml:space="preserve">Communication et médias </t>
  </si>
  <si>
    <t>Dispositif de signalement et d’écoute</t>
  </si>
  <si>
    <t xml:space="preserve">Communication et sensibilisation </t>
  </si>
  <si>
    <t>Accès et accueil lors de l'événement</t>
  </si>
  <si>
    <t xml:space="preserve">Communication sur le résultat des actions menées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</si>
</sst>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Arial"/>
      <family val="2"/>
      <scheme val="minor"/>
    </font>
    <font>
      <b/>
      <sz val="11"/>
      <color theme="1"/>
      <name val="Arial"/>
      <family val="2"/>
      <scheme val="minor"/>
    </font>
    <font>
      <sz val="8"/>
      <name val="Arial"/>
      <family val="2"/>
      <scheme val="minor"/>
    </font>
    <font>
      <b/>
      <sz val="11"/>
      <color theme="3"/>
      <name val="Arial"/>
      <family val="2"/>
      <scheme val="minor"/>
    </font>
    <font>
      <sz val="11"/>
      <color theme="3"/>
      <name val="Arial"/>
      <family val="2"/>
      <scheme val="minor"/>
    </font>
    <font>
      <sz val="12"/>
      <color rgb="FF000091"/>
      <name val="Arial"/>
      <family val="2"/>
      <scheme val="minor"/>
    </font>
    <font>
      <b/>
      <sz val="12"/>
      <color rgb="FF000091"/>
      <name val="Arial"/>
      <family val="2"/>
      <scheme val="minor"/>
    </font>
    <font>
      <sz val="11"/>
      <color theme="0"/>
      <name val="Arial"/>
      <family val="2"/>
      <scheme val="minor"/>
    </font>
    <font>
      <b/>
      <sz val="22"/>
      <color theme="0"/>
      <name val="Arial"/>
      <family val="2"/>
      <scheme val="minor"/>
    </font>
    <font>
      <b/>
      <sz val="16"/>
      <color theme="0"/>
      <name val="Arial"/>
      <family val="2"/>
      <scheme val="minor"/>
    </font>
    <font>
      <sz val="16"/>
      <color theme="1"/>
      <name val="Arial"/>
      <family val="2"/>
      <scheme val="minor"/>
    </font>
    <font>
      <b/>
      <sz val="28"/>
      <color theme="0"/>
      <name val="Arial"/>
      <family val="2"/>
      <scheme val="minor"/>
    </font>
    <font>
      <b/>
      <sz val="11"/>
      <color theme="0"/>
      <name val="Arial"/>
      <family val="2"/>
      <scheme val="minor"/>
    </font>
    <font>
      <sz val="20"/>
      <color theme="0"/>
      <name val="Arial"/>
      <family val="2"/>
      <scheme val="minor"/>
    </font>
    <font>
      <b/>
      <sz val="20"/>
      <color theme="0"/>
      <name val="Arial"/>
      <family val="2"/>
      <scheme val="minor"/>
    </font>
    <font>
      <b/>
      <sz val="26"/>
      <color theme="0"/>
      <name val="Arial"/>
      <family val="2"/>
      <scheme val="minor"/>
    </font>
    <font>
      <sz val="22"/>
      <color theme="1"/>
      <name val="Arial"/>
      <family val="2"/>
      <scheme val="minor"/>
    </font>
    <font>
      <sz val="16"/>
      <color theme="3"/>
      <name val="Arial"/>
      <family val="2"/>
      <scheme val="minor"/>
    </font>
    <font>
      <sz val="14"/>
      <color theme="1"/>
      <name val="Arial"/>
      <family val="2"/>
      <scheme val="minor"/>
    </font>
    <font>
      <sz val="28"/>
      <color theme="1"/>
      <name val="Arial"/>
      <family val="2"/>
      <scheme val="minor"/>
    </font>
    <font>
      <sz val="14"/>
      <color indexed="81"/>
      <name val="Tahoma"/>
      <family val="2"/>
    </font>
    <font>
      <sz val="28"/>
      <color theme="2" tint="0.79998168889431442"/>
      <name val="Arial"/>
      <family val="2"/>
      <scheme val="minor"/>
    </font>
    <font>
      <b/>
      <sz val="36"/>
      <color theme="3"/>
      <name val="Arial"/>
      <family val="2"/>
      <scheme val="minor"/>
    </font>
    <font>
      <sz val="20"/>
      <color theme="3"/>
      <name val="Arial"/>
      <family val="2"/>
      <scheme val="minor"/>
    </font>
    <font>
      <b/>
      <sz val="26"/>
      <color theme="3"/>
      <name val="Arial"/>
      <family val="2"/>
      <scheme val="minor"/>
    </font>
    <font>
      <b/>
      <sz val="20"/>
      <color theme="3"/>
      <name val="Arial"/>
      <family val="2"/>
      <scheme val="minor"/>
    </font>
    <font>
      <b/>
      <sz val="48"/>
      <color theme="3"/>
      <name val="Arial"/>
      <family val="2"/>
      <scheme val="minor"/>
    </font>
    <font>
      <b/>
      <sz val="16"/>
      <color theme="3"/>
      <name val="Arial"/>
      <family val="2"/>
      <scheme val="minor"/>
    </font>
    <font>
      <b/>
      <sz val="14"/>
      <color theme="3"/>
      <name val="Arial"/>
      <family val="2"/>
      <scheme val="minor"/>
    </font>
    <font>
      <b/>
      <sz val="12"/>
      <color theme="3"/>
      <name val="Arial"/>
      <family val="2"/>
      <scheme val="minor"/>
    </font>
    <font>
      <sz val="12"/>
      <color theme="3"/>
      <name val="Arial"/>
      <family val="2"/>
      <scheme val="minor"/>
    </font>
    <font>
      <sz val="14"/>
      <color theme="3"/>
      <name val="Arial"/>
      <family val="2"/>
      <scheme val="minor"/>
    </font>
    <font>
      <b/>
      <sz val="22"/>
      <color theme="3"/>
      <name val="Arial"/>
      <family val="2"/>
      <scheme val="minor"/>
    </font>
    <font>
      <sz val="18"/>
      <color theme="3"/>
      <name val="Arial"/>
      <family val="2"/>
      <scheme val="minor"/>
    </font>
    <font>
      <b/>
      <sz val="18"/>
      <color theme="3"/>
      <name val="Arial"/>
      <family val="2"/>
      <scheme val="minor"/>
    </font>
    <font>
      <b/>
      <sz val="28"/>
      <color theme="3"/>
      <name val="Arial"/>
      <family val="2"/>
      <scheme val="minor"/>
    </font>
    <font>
      <b/>
      <sz val="8"/>
      <color theme="3"/>
      <name val="Arial"/>
      <family val="2"/>
      <scheme val="minor"/>
    </font>
    <font>
      <sz val="9"/>
      <color theme="3"/>
      <name val="Arial"/>
      <family val="2"/>
      <scheme val="minor"/>
    </font>
    <font>
      <b/>
      <sz val="10"/>
      <color theme="3"/>
      <name val="Arial"/>
      <family val="2"/>
      <scheme val="minor"/>
    </font>
    <font>
      <u/>
      <sz val="11"/>
      <color theme="10"/>
      <name val="Arial"/>
      <family val="2"/>
      <scheme val="minor"/>
    </font>
    <font>
      <b/>
      <sz val="28"/>
      <name val="Arial"/>
      <family val="2"/>
      <scheme val="minor"/>
    </font>
    <font>
      <b/>
      <sz val="20"/>
      <color theme="2"/>
      <name val="Arial"/>
      <family val="2"/>
      <scheme val="minor"/>
    </font>
    <font>
      <sz val="11"/>
      <name val="Arial"/>
      <family val="2"/>
      <scheme val="minor"/>
    </font>
    <font>
      <b/>
      <sz val="18"/>
      <color theme="1"/>
      <name val="Arial"/>
      <family val="2"/>
      <scheme val="minor"/>
    </font>
    <font>
      <sz val="14"/>
      <name val="Arial"/>
      <family val="2"/>
      <scheme val="minor"/>
    </font>
    <font>
      <b/>
      <sz val="18"/>
      <name val="Arial"/>
      <family val="2"/>
      <scheme val="minor"/>
    </font>
    <font>
      <sz val="18"/>
      <color theme="1"/>
      <name val="Arial"/>
      <family val="2"/>
      <scheme val="minor"/>
    </font>
    <font>
      <sz val="18"/>
      <name val="Arial"/>
      <family val="2"/>
      <scheme val="minor"/>
    </font>
    <font>
      <b/>
      <sz val="36"/>
      <name val="Arial"/>
      <family val="2"/>
      <scheme val="minor"/>
    </font>
    <font>
      <b/>
      <sz val="36"/>
      <color theme="2"/>
      <name val="Arial"/>
      <family val="2"/>
      <scheme val="minor"/>
    </font>
    <font>
      <b/>
      <i/>
      <sz val="20"/>
      <color theme="3"/>
      <name val="Arial"/>
      <family val="2"/>
      <scheme val="minor"/>
    </font>
    <font>
      <sz val="28"/>
      <color theme="3"/>
      <name val="Arial"/>
      <family val="2"/>
      <scheme val="minor"/>
    </font>
    <font>
      <b/>
      <i/>
      <sz val="12"/>
      <color theme="3"/>
      <name val="Arial"/>
      <family val="2"/>
      <scheme val="minor"/>
    </font>
    <font>
      <b/>
      <sz val="12"/>
      <color theme="0"/>
      <name val="Arial"/>
      <family val="2"/>
      <scheme val="minor"/>
    </font>
    <font>
      <b/>
      <sz val="11"/>
      <name val="Arial"/>
      <family val="2"/>
      <scheme val="minor"/>
    </font>
    <font>
      <b/>
      <sz val="10"/>
      <color theme="0"/>
      <name val="Arial"/>
      <family val="2"/>
      <scheme val="minor"/>
    </font>
    <font>
      <b/>
      <sz val="16"/>
      <color rgb="FFFF0000"/>
      <name val="Arial"/>
      <family val="2"/>
      <scheme val="minor"/>
    </font>
    <font>
      <b/>
      <sz val="24"/>
      <color theme="3"/>
      <name val="Arial"/>
      <family val="2"/>
      <scheme val="minor"/>
    </font>
    <font>
      <b/>
      <sz val="28"/>
      <color theme="2"/>
      <name val="Arial"/>
      <family val="2"/>
      <scheme val="minor"/>
    </font>
    <font>
      <sz val="11"/>
      <color theme="1"/>
      <name val="Arial"/>
      <family val="2"/>
      <scheme val="minor"/>
    </font>
    <font>
      <b/>
      <sz val="12"/>
      <color rgb="FFFFFFFF"/>
      <name val="Arial"/>
      <family val="2"/>
      <scheme val="minor"/>
    </font>
    <font>
      <sz val="11"/>
      <color theme="3" tint="-0.249977111117893"/>
      <name val="Arial"/>
      <family val="2"/>
      <scheme val="minor"/>
    </font>
    <font>
      <b/>
      <sz val="12"/>
      <color theme="3" tint="-0.249977111117893"/>
      <name val="Arial"/>
      <family val="2"/>
      <scheme val="minor"/>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theme="2"/>
      </bottom>
      <diagonal/>
    </border>
    <border>
      <left/>
      <right/>
      <top style="thick">
        <color theme="2"/>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top style="thin">
        <color theme="0"/>
      </top>
      <bottom/>
      <diagonal/>
    </border>
    <border>
      <left/>
      <right/>
      <top style="thin">
        <color theme="0"/>
      </top>
      <bottom style="thin">
        <color theme="0"/>
      </bottom>
      <diagonal/>
    </border>
  </borders>
  <cellStyleXfs count="3">
    <xf numFmtId="0" fontId="0" fillId="0" borderId="0"/>
    <xf numFmtId="0" fontId="39" fillId="0" borderId="0" applyNumberFormat="0" applyFill="0" applyBorder="0" applyAlignment="0" applyProtection="0"/>
    <xf numFmtId="9" fontId="59" fillId="0" borderId="0" applyFont="0" applyFill="0" applyBorder="0" applyAlignment="0" applyProtection="0"/>
  </cellStyleXfs>
  <cellXfs count="268">
    <xf numFmtId="0" fontId="0" fillId="0" borderId="0" xfId="0"/>
    <xf numFmtId="0" fontId="4" fillId="0" borderId="0" xfId="0" applyFont="1" applyAlignment="1">
      <alignment vertical="center"/>
    </xf>
    <xf numFmtId="0" fontId="0" fillId="0" borderId="0" xfId="0" applyAlignment="1"/>
    <xf numFmtId="0" fontId="0" fillId="0" borderId="0" xfId="0" applyAlignment="1">
      <alignment vertical="center"/>
    </xf>
    <xf numFmtId="0" fontId="1" fillId="0" borderId="0" xfId="0" applyFont="1" applyBorder="1" applyAlignment="1">
      <alignment vertical="center" wrapText="1"/>
    </xf>
    <xf numFmtId="0" fontId="0" fillId="0" borderId="0" xfId="0" applyBorder="1"/>
    <xf numFmtId="0" fontId="7" fillId="2" borderId="0" xfId="0" applyFont="1" applyFill="1"/>
    <xf numFmtId="0" fontId="9" fillId="2" borderId="0" xfId="0" applyFont="1" applyFill="1" applyAlignment="1">
      <alignment horizontal="center"/>
    </xf>
    <xf numFmtId="0" fontId="0" fillId="2" borderId="0" xfId="0" applyFill="1"/>
    <xf numFmtId="0" fontId="15" fillId="2" borderId="0" xfId="0" applyFont="1" applyFill="1"/>
    <xf numFmtId="0" fontId="0" fillId="2" borderId="0" xfId="0" applyFill="1" applyAlignment="1">
      <alignment vertical="center"/>
    </xf>
    <xf numFmtId="0" fontId="4" fillId="0" borderId="0" xfId="0" applyFont="1" applyAlignment="1">
      <alignment vertical="center" wrapText="1"/>
    </xf>
    <xf numFmtId="0" fontId="16" fillId="0" borderId="0" xfId="0" applyFont="1"/>
    <xf numFmtId="0" fontId="4" fillId="0" borderId="0" xfId="0" applyFont="1" applyBorder="1" applyAlignment="1">
      <alignment horizontal="center" vertical="center" wrapText="1"/>
    </xf>
    <xf numFmtId="0" fontId="5" fillId="0" borderId="0" xfId="0" applyFont="1" applyBorder="1" applyAlignment="1">
      <alignment horizontal="center" vertical="center" wrapText="1" readingOrder="1"/>
    </xf>
    <xf numFmtId="0" fontId="18" fillId="0" borderId="0" xfId="0" applyFont="1" applyAlignment="1">
      <alignment horizontal="center"/>
    </xf>
    <xf numFmtId="0" fontId="10" fillId="0" borderId="0" xfId="0" applyFont="1" applyAlignment="1">
      <alignment horizontal="center"/>
    </xf>
    <xf numFmtId="0" fontId="0" fillId="0" borderId="0" xfId="0" applyFill="1"/>
    <xf numFmtId="0" fontId="9" fillId="2" borderId="0" xfId="0" applyFont="1" applyFill="1" applyAlignment="1">
      <alignment horizontal="center" vertical="center"/>
    </xf>
    <xf numFmtId="0" fontId="12" fillId="2" borderId="0" xfId="0" applyFont="1" applyFill="1"/>
    <xf numFmtId="0" fontId="19" fillId="0" borderId="0" xfId="0" applyFont="1"/>
    <xf numFmtId="0" fontId="0" fillId="2" borderId="0" xfId="0" applyFont="1" applyFill="1"/>
    <xf numFmtId="0" fontId="0" fillId="0" borderId="0" xfId="0" applyFont="1"/>
    <xf numFmtId="0" fontId="11" fillId="0" borderId="0" xfId="0" applyFont="1" applyFill="1" applyAlignment="1" applyProtection="1">
      <alignment horizontal="center" wrapText="1"/>
      <protection locked="0"/>
    </xf>
    <xf numFmtId="0" fontId="7" fillId="0" borderId="0" xfId="0" applyFont="1" applyFill="1" applyProtection="1">
      <protection locked="0"/>
    </xf>
    <xf numFmtId="0" fontId="13" fillId="0" borderId="0" xfId="0" applyFont="1" applyFill="1" applyProtection="1">
      <protection locked="0"/>
    </xf>
    <xf numFmtId="0" fontId="14" fillId="0" borderId="0" xfId="0" applyFont="1" applyFill="1" applyProtection="1">
      <protection locked="0"/>
    </xf>
    <xf numFmtId="0" fontId="13" fillId="0" borderId="0" xfId="0" applyFont="1" applyFill="1" applyAlignment="1" applyProtection="1">
      <alignment wrapText="1"/>
      <protection locked="0"/>
    </xf>
    <xf numFmtId="0" fontId="3" fillId="0" borderId="0" xfId="0" applyFont="1" applyAlignment="1">
      <alignment horizontal="center" vertical="center"/>
    </xf>
    <xf numFmtId="0" fontId="0" fillId="3" borderId="0" xfId="0" applyFill="1"/>
    <xf numFmtId="0" fontId="0" fillId="0" borderId="0" xfId="0"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center"/>
    </xf>
    <xf numFmtId="0" fontId="0" fillId="4" borderId="0" xfId="0" applyFill="1"/>
    <xf numFmtId="0" fontId="7" fillId="4" borderId="0" xfId="0" applyFont="1" applyFill="1"/>
    <xf numFmtId="0" fontId="7" fillId="4" borderId="0" xfId="0" applyFont="1" applyFill="1" applyAlignment="1">
      <alignment horizontal="left" vertical="center"/>
    </xf>
    <xf numFmtId="0" fontId="7" fillId="4" borderId="0" xfId="0" applyFont="1" applyFill="1" applyAlignment="1">
      <alignment horizontal="left" vertical="center" wrapText="1"/>
    </xf>
    <xf numFmtId="0" fontId="4" fillId="3" borderId="0" xfId="0" applyFont="1" applyFill="1"/>
    <xf numFmtId="0" fontId="22" fillId="3" borderId="0" xfId="0" applyFont="1" applyFill="1" applyAlignment="1" applyProtection="1">
      <alignment horizontal="center" vertical="center" wrapText="1"/>
      <protection locked="0"/>
    </xf>
    <xf numFmtId="0" fontId="4" fillId="3" borderId="0" xfId="0" applyFont="1" applyFill="1" applyProtection="1">
      <protection locked="0"/>
    </xf>
    <xf numFmtId="0" fontId="23" fillId="3" borderId="0" xfId="0" applyFont="1" applyFill="1" applyProtection="1">
      <protection locked="0"/>
    </xf>
    <xf numFmtId="0" fontId="27" fillId="3" borderId="0" xfId="0" applyFont="1" applyFill="1" applyAlignment="1">
      <alignment horizontal="center" vertical="center" wrapText="1"/>
    </xf>
    <xf numFmtId="0" fontId="27" fillId="3" borderId="0" xfId="0" applyFont="1" applyFill="1" applyBorder="1" applyAlignment="1">
      <alignment horizontal="center" vertical="center"/>
    </xf>
    <xf numFmtId="0" fontId="27" fillId="3" borderId="0" xfId="0" applyFont="1" applyFill="1" applyAlignment="1">
      <alignment horizontal="center" vertical="center"/>
    </xf>
    <xf numFmtId="0" fontId="27" fillId="3" borderId="0" xfId="0" applyFont="1" applyFill="1" applyAlignment="1">
      <alignment vertical="center"/>
    </xf>
    <xf numFmtId="0" fontId="27" fillId="3" borderId="0" xfId="0" applyFont="1" applyFill="1" applyAlignment="1"/>
    <xf numFmtId="0" fontId="27" fillId="3" borderId="0" xfId="0" applyFont="1" applyFill="1" applyAlignment="1">
      <alignment horizontal="center"/>
    </xf>
    <xf numFmtId="0" fontId="3" fillId="3" borderId="0" xfId="0" applyFont="1" applyFill="1" applyBorder="1" applyAlignment="1">
      <alignment horizontal="center" vertical="center"/>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17" fillId="5" borderId="0" xfId="0" applyFont="1" applyFill="1" applyAlignment="1">
      <alignment horizontal="center" vertical="center"/>
    </xf>
    <xf numFmtId="0" fontId="31" fillId="5" borderId="0" xfId="0" applyFont="1" applyFill="1" applyAlignment="1">
      <alignment horizontal="center" vertical="center"/>
    </xf>
    <xf numFmtId="0" fontId="0" fillId="2" borderId="0" xfId="0" applyFill="1" applyBorder="1"/>
    <xf numFmtId="0" fontId="18" fillId="2" borderId="0" xfId="0" applyFont="1" applyFill="1" applyAlignment="1">
      <alignment horizontal="center"/>
    </xf>
    <xf numFmtId="0" fontId="3" fillId="2" borderId="0" xfId="0" applyFont="1" applyFill="1" applyAlignment="1">
      <alignment horizontal="center" vertical="center"/>
    </xf>
    <xf numFmtId="0" fontId="10" fillId="2" borderId="0" xfId="0" applyFont="1" applyFill="1" applyAlignment="1">
      <alignment horizontal="center" vertical="center"/>
    </xf>
    <xf numFmtId="0" fontId="22" fillId="3" borderId="0" xfId="0" applyFont="1" applyFill="1" applyAlignment="1">
      <alignment horizontal="center" vertical="center" wrapText="1"/>
    </xf>
    <xf numFmtId="0" fontId="32" fillId="3" borderId="0" xfId="0" applyFont="1" applyFill="1" applyAlignment="1">
      <alignment horizontal="left" vertical="center"/>
    </xf>
    <xf numFmtId="0" fontId="33" fillId="3" borderId="0" xfId="0" applyFont="1" applyFill="1" applyAlignment="1">
      <alignment horizontal="left"/>
    </xf>
    <xf numFmtId="0" fontId="33" fillId="3" borderId="0" xfId="0" applyFont="1" applyFill="1" applyAlignment="1">
      <alignment horizontal="left" wrapText="1"/>
    </xf>
    <xf numFmtId="0" fontId="24" fillId="3" borderId="0" xfId="0" applyFont="1" applyFill="1"/>
    <xf numFmtId="0" fontId="4" fillId="3" borderId="0" xfId="0" applyFont="1" applyFill="1" applyAlignment="1">
      <alignment vertical="center"/>
    </xf>
    <xf numFmtId="0" fontId="36" fillId="3" borderId="7" xfId="0" applyFont="1" applyFill="1" applyBorder="1" applyAlignment="1">
      <alignment horizontal="center" vertical="center" wrapText="1" readingOrder="1"/>
    </xf>
    <xf numFmtId="0" fontId="36" fillId="3" borderId="8" xfId="0" applyFont="1" applyFill="1" applyBorder="1" applyAlignment="1">
      <alignment horizontal="center" vertical="center" wrapText="1" readingOrder="1"/>
    </xf>
    <xf numFmtId="0" fontId="36" fillId="3" borderId="9" xfId="0" applyFont="1" applyFill="1" applyBorder="1" applyAlignment="1">
      <alignment horizontal="center" vertical="center" wrapText="1" readingOrder="1"/>
    </xf>
    <xf numFmtId="0" fontId="36" fillId="3" borderId="7" xfId="0" applyFont="1" applyFill="1" applyBorder="1" applyAlignment="1">
      <alignment horizontal="left" vertical="center" wrapText="1" readingOrder="1"/>
    </xf>
    <xf numFmtId="3" fontId="33" fillId="3" borderId="7" xfId="0" applyNumberFormat="1" applyFont="1" applyFill="1" applyBorder="1" applyAlignment="1" applyProtection="1">
      <alignment horizontal="center" wrapText="1" readingOrder="1"/>
      <protection locked="0"/>
    </xf>
    <xf numFmtId="164" fontId="33" fillId="3" borderId="7" xfId="0" applyNumberFormat="1" applyFont="1" applyFill="1" applyBorder="1" applyAlignment="1" applyProtection="1">
      <alignment horizontal="right" wrapText="1" indent="2" readingOrder="1"/>
      <protection locked="0"/>
    </xf>
    <xf numFmtId="0" fontId="33" fillId="3" borderId="7" xfId="0" applyFont="1" applyFill="1" applyBorder="1" applyAlignment="1" applyProtection="1">
      <alignment horizontal="center" wrapText="1" readingOrder="1"/>
      <protection locked="0"/>
    </xf>
    <xf numFmtId="0" fontId="37" fillId="3" borderId="7" xfId="0" applyFont="1" applyFill="1" applyBorder="1" applyAlignment="1">
      <alignment horizontal="center" wrapText="1" readingOrder="1"/>
    </xf>
    <xf numFmtId="10" fontId="37" fillId="3" borderId="7" xfId="0" applyNumberFormat="1" applyFont="1" applyFill="1" applyBorder="1" applyAlignment="1">
      <alignment horizontal="center" wrapText="1"/>
    </xf>
    <xf numFmtId="3" fontId="33" fillId="3" borderId="7" xfId="0" applyNumberFormat="1" applyFont="1" applyFill="1" applyBorder="1" applyAlignment="1" applyProtection="1">
      <alignment horizontal="center" vertical="top" wrapText="1" readingOrder="1"/>
      <protection locked="0"/>
    </xf>
    <xf numFmtId="3" fontId="38" fillId="3" borderId="7" xfId="0" applyNumberFormat="1" applyFont="1" applyFill="1" applyBorder="1" applyAlignment="1" applyProtection="1">
      <alignment horizontal="center" vertical="center" wrapText="1" readingOrder="1"/>
      <protection locked="0"/>
    </xf>
    <xf numFmtId="164" fontId="38" fillId="3" borderId="7" xfId="0" applyNumberFormat="1" applyFont="1" applyFill="1" applyBorder="1" applyAlignment="1" applyProtection="1">
      <alignment horizontal="right" vertical="center" wrapText="1" readingOrder="1"/>
      <protection locked="0"/>
    </xf>
    <xf numFmtId="0" fontId="38" fillId="3" borderId="7" xfId="0" applyFont="1" applyFill="1" applyBorder="1" applyAlignment="1">
      <alignment horizontal="center" vertical="center" wrapText="1" readingOrder="1"/>
    </xf>
    <xf numFmtId="0" fontId="38" fillId="3" borderId="8" xfId="0" applyFont="1" applyFill="1" applyBorder="1" applyAlignment="1">
      <alignment horizontal="center" vertical="center" wrapText="1" readingOrder="1"/>
    </xf>
    <xf numFmtId="0" fontId="38" fillId="3" borderId="9" xfId="0" applyFont="1" applyFill="1" applyBorder="1" applyAlignment="1">
      <alignment horizontal="center" vertical="center" wrapText="1" readingOrder="1"/>
    </xf>
    <xf numFmtId="164" fontId="38" fillId="3" borderId="7" xfId="0" applyNumberFormat="1" applyFont="1" applyFill="1" applyBorder="1" applyAlignment="1">
      <alignment horizontal="center" vertical="center" wrapText="1" readingOrder="1"/>
    </xf>
    <xf numFmtId="0" fontId="36" fillId="3" borderId="0" xfId="0" applyFont="1" applyFill="1" applyBorder="1" applyAlignment="1">
      <alignment horizontal="center" vertical="center" wrapText="1" readingOrder="1"/>
    </xf>
    <xf numFmtId="3" fontId="38" fillId="3" borderId="0" xfId="0" applyNumberFormat="1" applyFont="1" applyFill="1" applyBorder="1" applyAlignment="1" applyProtection="1">
      <alignment horizontal="center" vertical="center" wrapText="1" readingOrder="1"/>
      <protection locked="0"/>
    </xf>
    <xf numFmtId="164" fontId="38" fillId="3" borderId="0" xfId="0" applyNumberFormat="1" applyFont="1" applyFill="1" applyBorder="1" applyAlignment="1" applyProtection="1">
      <alignment horizontal="right" vertical="center" wrapText="1" readingOrder="1"/>
      <protection locked="0"/>
    </xf>
    <xf numFmtId="0" fontId="38" fillId="3" borderId="0" xfId="0" applyFont="1" applyFill="1" applyBorder="1" applyAlignment="1">
      <alignment horizontal="center" vertical="center" wrapText="1" readingOrder="1"/>
    </xf>
    <xf numFmtId="164" fontId="38" fillId="3" borderId="0" xfId="0" applyNumberFormat="1" applyFont="1" applyFill="1" applyBorder="1" applyAlignment="1">
      <alignment horizontal="center" vertical="center" wrapText="1" readingOrder="1"/>
    </xf>
    <xf numFmtId="0" fontId="0" fillId="2" borderId="0" xfId="0" applyFill="1" applyAlignment="1">
      <alignment wrapText="1"/>
    </xf>
    <xf numFmtId="0" fontId="21" fillId="2" borderId="0" xfId="0" applyFont="1" applyFill="1"/>
    <xf numFmtId="0" fontId="7" fillId="2" borderId="0" xfId="0" applyFont="1" applyFill="1" applyBorder="1" applyAlignment="1">
      <alignment horizontal="left" vertical="center"/>
    </xf>
    <xf numFmtId="0" fontId="19" fillId="2" borderId="0" xfId="0" applyFont="1" applyFill="1"/>
    <xf numFmtId="0" fontId="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30" fillId="3" borderId="0" xfId="0" applyFont="1" applyFill="1" applyBorder="1" applyAlignment="1">
      <alignment horizontal="center" vertical="center" wrapText="1" readingOrder="1"/>
    </xf>
    <xf numFmtId="0" fontId="24" fillId="3" borderId="0" xfId="0" applyFont="1" applyFill="1" applyAlignment="1">
      <alignment horizontal="center"/>
    </xf>
    <xf numFmtId="0" fontId="33" fillId="3" borderId="0" xfId="0" applyFont="1" applyFill="1" applyAlignment="1">
      <alignment horizontal="left"/>
    </xf>
    <xf numFmtId="0" fontId="39" fillId="3" borderId="0" xfId="1" applyFill="1"/>
    <xf numFmtId="0" fontId="28" fillId="3" borderId="0" xfId="0" applyFont="1" applyFill="1" applyAlignment="1">
      <alignment vertical="center" wrapText="1"/>
    </xf>
    <xf numFmtId="0" fontId="0" fillId="0" borderId="0" xfId="0" applyFill="1" applyBorder="1"/>
    <xf numFmtId="0" fontId="7" fillId="0" borderId="0" xfId="0" applyFont="1" applyFill="1" applyBorder="1"/>
    <xf numFmtId="0" fontId="4" fillId="0" borderId="0" xfId="0" applyFont="1" applyFill="1"/>
    <xf numFmtId="0" fontId="7" fillId="0" borderId="0" xfId="0" applyFont="1" applyFill="1" applyBorder="1" applyAlignment="1">
      <alignment horizontal="left" vertical="center"/>
    </xf>
    <xf numFmtId="0" fontId="0" fillId="0" borderId="0" xfId="0" applyFill="1" applyAlignment="1">
      <alignment wrapText="1"/>
    </xf>
    <xf numFmtId="0" fontId="40"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Alignment="1">
      <alignment horizontal="center" vertical="center"/>
    </xf>
    <xf numFmtId="0" fontId="32" fillId="3" borderId="0" xfId="0" applyFont="1" applyFill="1" applyAlignment="1">
      <alignment horizontal="left" vertical="center" wrapText="1"/>
    </xf>
    <xf numFmtId="0" fontId="17" fillId="6" borderId="0" xfId="0" applyFont="1" applyFill="1" applyBorder="1" applyAlignment="1">
      <alignment horizontal="left" vertical="center" wrapText="1" readingOrder="1"/>
    </xf>
    <xf numFmtId="0" fontId="17" fillId="6" borderId="0" xfId="0" applyFont="1" applyFill="1" applyBorder="1" applyAlignment="1">
      <alignment horizontal="left" vertical="center" wrapText="1"/>
    </xf>
    <xf numFmtId="0" fontId="0" fillId="2" borderId="0" xfId="0" applyFill="1" applyBorder="1" applyAlignment="1">
      <alignment wrapText="1"/>
    </xf>
    <xf numFmtId="0" fontId="29" fillId="3" borderId="0" xfId="0" applyFont="1" applyFill="1" applyBorder="1" applyAlignment="1">
      <alignment horizontal="center" vertical="center" wrapText="1" readingOrder="1"/>
    </xf>
    <xf numFmtId="0" fontId="29" fillId="3" borderId="0" xfId="0" applyFont="1" applyFill="1" applyBorder="1" applyAlignment="1">
      <alignment horizontal="center" vertical="center" wrapText="1"/>
    </xf>
    <xf numFmtId="0" fontId="30" fillId="2" borderId="0" xfId="0" applyFont="1" applyFill="1" applyBorder="1" applyAlignment="1">
      <alignment horizontal="center" vertical="center" wrapText="1" readingOrder="1"/>
    </xf>
    <xf numFmtId="0" fontId="43" fillId="0" borderId="0" xfId="0" applyFont="1" applyFill="1" applyBorder="1" applyAlignment="1">
      <alignment horizontal="left" vertical="center" wrapText="1" readingOrder="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0" fontId="4" fillId="3" borderId="0" xfId="0" applyFont="1" applyFill="1" applyBorder="1"/>
    <xf numFmtId="0" fontId="0" fillId="3" borderId="0" xfId="0" applyFill="1" applyBorder="1"/>
    <xf numFmtId="0" fontId="1" fillId="3" borderId="0" xfId="0" applyFont="1" applyFill="1" applyBorder="1" applyAlignment="1">
      <alignment vertical="center"/>
    </xf>
    <xf numFmtId="0" fontId="5" fillId="3" borderId="0"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1" fillId="3" borderId="0" xfId="0" applyFont="1" applyFill="1" applyBorder="1" applyAlignment="1">
      <alignment vertical="center" wrapText="1"/>
    </xf>
    <xf numFmtId="0" fontId="44" fillId="3" borderId="0" xfId="0" applyFont="1" applyFill="1" applyAlignment="1">
      <alignment horizontal="left" vertical="center" wrapText="1" readingOrder="1"/>
    </xf>
    <xf numFmtId="0" fontId="44" fillId="3" borderId="0" xfId="0" applyFont="1" applyFill="1" applyAlignment="1">
      <alignment horizontal="left" vertical="center" wrapText="1"/>
    </xf>
    <xf numFmtId="0" fontId="42" fillId="0" borderId="0" xfId="0" applyFont="1" applyFill="1"/>
    <xf numFmtId="0" fontId="4" fillId="2" borderId="0" xfId="0" applyFont="1" applyFill="1"/>
    <xf numFmtId="0" fontId="18" fillId="0" borderId="0" xfId="0" applyFont="1" applyFill="1" applyAlignment="1">
      <alignment horizontal="center"/>
    </xf>
    <xf numFmtId="0" fontId="23" fillId="3" borderId="0" xfId="0" applyFont="1" applyFill="1" applyAlignment="1" applyProtection="1">
      <alignment horizontal="left" vertical="center" wrapText="1" indent="2"/>
      <protection locked="0"/>
    </xf>
    <xf numFmtId="0" fontId="23" fillId="3" borderId="0" xfId="0" applyFont="1" applyFill="1" applyAlignment="1" applyProtection="1">
      <alignment horizontal="left" indent="2"/>
      <protection locked="0"/>
    </xf>
    <xf numFmtId="0" fontId="25" fillId="3" borderId="0" xfId="0" applyFont="1" applyFill="1" applyAlignment="1" applyProtection="1">
      <alignment horizontal="left" indent="2"/>
      <protection locked="0"/>
    </xf>
    <xf numFmtId="0" fontId="23" fillId="3" borderId="0" xfId="0" applyFont="1" applyFill="1" applyAlignment="1" applyProtection="1">
      <alignment horizontal="left" vertical="top" wrapText="1" indent="2"/>
      <protection locked="0"/>
    </xf>
    <xf numFmtId="0" fontId="24" fillId="3" borderId="0" xfId="0" applyFont="1" applyFill="1" applyAlignment="1" applyProtection="1">
      <alignment horizontal="left" indent="2"/>
      <protection locked="0"/>
    </xf>
    <xf numFmtId="0" fontId="13" fillId="0" borderId="0" xfId="0" applyFont="1" applyFill="1" applyAlignment="1" applyProtection="1">
      <alignment horizontal="left" vertical="center" wrapText="1" indent="2"/>
      <protection locked="0"/>
    </xf>
    <xf numFmtId="0" fontId="0" fillId="2" borderId="0" xfId="0" applyFill="1" applyAlignment="1">
      <alignment horizontal="left" vertical="center" indent="2"/>
    </xf>
    <xf numFmtId="0" fontId="0" fillId="0" borderId="0" xfId="0" applyFill="1" applyAlignment="1">
      <alignment horizontal="left" vertical="center" indent="2"/>
    </xf>
    <xf numFmtId="0" fontId="0" fillId="0" borderId="0" xfId="0" applyAlignment="1">
      <alignment horizontal="left" vertical="center" indent="2"/>
    </xf>
    <xf numFmtId="0" fontId="50" fillId="3" borderId="0" xfId="0" applyFont="1" applyFill="1" applyAlignment="1" applyProtection="1">
      <alignment horizontal="left" vertical="center" wrapText="1" indent="2"/>
      <protection locked="0"/>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7" borderId="4" xfId="0" applyFont="1" applyFill="1" applyBorder="1" applyAlignment="1">
      <alignment horizontal="center" vertical="center" wrapText="1"/>
    </xf>
    <xf numFmtId="0" fontId="4" fillId="7" borderId="0" xfId="0" applyFont="1" applyFill="1" applyAlignment="1">
      <alignment horizontal="center" vertical="center" wrapText="1"/>
    </xf>
    <xf numFmtId="0" fontId="3" fillId="3" borderId="0" xfId="0" applyFont="1" applyFill="1" applyAlignment="1">
      <alignment horizontal="center" vertical="center"/>
    </xf>
    <xf numFmtId="0" fontId="0" fillId="0" borderId="0" xfId="0" applyAlignment="1">
      <alignment wrapText="1"/>
    </xf>
    <xf numFmtId="0" fontId="29" fillId="3" borderId="12" xfId="0" applyFont="1" applyFill="1" applyBorder="1" applyAlignment="1">
      <alignment horizontal="center" vertical="center" wrapText="1"/>
    </xf>
    <xf numFmtId="0" fontId="29" fillId="3" borderId="12" xfId="0" applyFont="1" applyFill="1" applyBorder="1" applyAlignment="1">
      <alignment horizontal="center" vertical="center"/>
    </xf>
    <xf numFmtId="0" fontId="53" fillId="2" borderId="12" xfId="0" applyFont="1" applyFill="1" applyBorder="1" applyAlignment="1">
      <alignment horizontal="center" vertical="center" wrapText="1"/>
    </xf>
    <xf numFmtId="0" fontId="29" fillId="3" borderId="12" xfId="0" applyFont="1" applyFill="1" applyBorder="1" applyAlignment="1">
      <alignment horizontal="center"/>
    </xf>
    <xf numFmtId="0" fontId="27" fillId="3" borderId="12" xfId="0" applyFont="1" applyFill="1" applyBorder="1" applyAlignment="1">
      <alignment horizontal="center" vertical="center" wrapText="1"/>
    </xf>
    <xf numFmtId="0" fontId="56" fillId="3" borderId="12" xfId="0" applyFont="1" applyFill="1" applyBorder="1" applyAlignment="1">
      <alignment horizontal="center" vertical="center" wrapText="1"/>
    </xf>
    <xf numFmtId="0" fontId="29" fillId="3" borderId="0" xfId="0" applyFont="1" applyFill="1" applyBorder="1" applyAlignment="1">
      <alignment horizontal="center" vertical="center"/>
    </xf>
    <xf numFmtId="0" fontId="29" fillId="2" borderId="0" xfId="0" applyFont="1" applyFill="1" applyBorder="1" applyAlignment="1">
      <alignment horizontal="center" vertical="center"/>
    </xf>
    <xf numFmtId="0" fontId="34" fillId="3" borderId="0" xfId="0" applyFont="1" applyFill="1" applyBorder="1" applyAlignment="1">
      <alignment horizontal="center" vertical="center"/>
    </xf>
    <xf numFmtId="0" fontId="0" fillId="3" borderId="0" xfId="0" applyFill="1" applyAlignment="1">
      <alignment wrapText="1"/>
    </xf>
    <xf numFmtId="0" fontId="10"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7" fillId="3" borderId="0" xfId="0" applyFont="1" applyFill="1"/>
    <xf numFmtId="0" fontId="46" fillId="0" borderId="0" xfId="0" applyFont="1" applyAlignment="1">
      <alignment horizontal="left" vertical="center" wrapText="1"/>
    </xf>
    <xf numFmtId="0" fontId="17" fillId="6" borderId="13" xfId="0" quotePrefix="1" applyFont="1" applyFill="1" applyBorder="1" applyAlignment="1">
      <alignment horizontal="left" vertical="center" wrapText="1" readingOrder="1"/>
    </xf>
    <xf numFmtId="0" fontId="17" fillId="6" borderId="14" xfId="0" applyFont="1" applyFill="1" applyBorder="1" applyAlignment="1">
      <alignment horizontal="left" vertical="center" wrapText="1" readingOrder="1"/>
    </xf>
    <xf numFmtId="0" fontId="43" fillId="0" borderId="14" xfId="0" applyFont="1" applyFill="1" applyBorder="1" applyAlignment="1">
      <alignment horizontal="left" vertical="center" wrapText="1" readingOrder="1"/>
    </xf>
    <xf numFmtId="0" fontId="45" fillId="0" borderId="14" xfId="0" applyFont="1" applyBorder="1" applyAlignment="1">
      <alignment horizontal="left" vertical="center" wrapText="1"/>
    </xf>
    <xf numFmtId="0" fontId="46" fillId="0" borderId="14" xfId="0" applyFont="1" applyBorder="1" applyAlignment="1">
      <alignment horizontal="left" vertical="center" wrapText="1"/>
    </xf>
    <xf numFmtId="0" fontId="17" fillId="6" borderId="15" xfId="0" applyFont="1" applyFill="1" applyBorder="1" applyAlignment="1">
      <alignment horizontal="left" vertical="center" wrapText="1" readingOrder="1"/>
    </xf>
    <xf numFmtId="0" fontId="43" fillId="0" borderId="16" xfId="0" applyFont="1" applyFill="1" applyBorder="1" applyAlignment="1">
      <alignment horizontal="left" vertical="center" wrapText="1" readingOrder="1"/>
    </xf>
    <xf numFmtId="0" fontId="45" fillId="0" borderId="16" xfId="0" applyFont="1" applyBorder="1" applyAlignment="1">
      <alignment horizontal="left" vertical="center" wrapText="1"/>
    </xf>
    <xf numFmtId="0" fontId="46" fillId="0" borderId="16" xfId="0" applyFont="1" applyBorder="1" applyAlignment="1">
      <alignment horizontal="left" vertical="center" wrapText="1"/>
    </xf>
    <xf numFmtId="0" fontId="17" fillId="6" borderId="16" xfId="0" applyFont="1" applyFill="1" applyBorder="1" applyAlignment="1">
      <alignment horizontal="left" vertical="center" wrapText="1" readingOrder="1"/>
    </xf>
    <xf numFmtId="0" fontId="17" fillId="6" borderId="15" xfId="0" applyFont="1" applyFill="1" applyBorder="1" applyAlignment="1">
      <alignment horizontal="left" vertical="center" wrapText="1"/>
    </xf>
    <xf numFmtId="0" fontId="17" fillId="6" borderId="14" xfId="0" applyFont="1" applyFill="1" applyBorder="1" applyAlignment="1">
      <alignment horizontal="left" vertical="center" wrapText="1"/>
    </xf>
    <xf numFmtId="0" fontId="47" fillId="0" borderId="16" xfId="0" applyFont="1" applyFill="1" applyBorder="1" applyAlignment="1">
      <alignment horizontal="left" vertical="center" wrapText="1" readingOrder="1"/>
    </xf>
    <xf numFmtId="0" fontId="17" fillId="6" borderId="16" xfId="0" applyFont="1" applyFill="1" applyBorder="1" applyAlignment="1">
      <alignment horizontal="left" vertical="center"/>
    </xf>
    <xf numFmtId="0" fontId="4" fillId="0" borderId="0" xfId="0" applyFont="1"/>
    <xf numFmtId="0" fontId="0" fillId="3" borderId="0" xfId="0" applyFill="1" applyAlignment="1">
      <alignment horizontal="left" vertical="center" indent="2"/>
    </xf>
    <xf numFmtId="1" fontId="30" fillId="0" borderId="10" xfId="0" applyNumberFormat="1" applyFont="1" applyFill="1" applyBorder="1" applyAlignment="1" applyProtection="1">
      <alignment horizontal="center" vertical="center" wrapText="1" readingOrder="1"/>
      <protection locked="0"/>
    </xf>
    <xf numFmtId="164" fontId="30" fillId="0" borderId="11" xfId="2" applyNumberFormat="1" applyFont="1" applyFill="1" applyBorder="1" applyAlignment="1" applyProtection="1">
      <alignment horizontal="center" vertical="center" wrapText="1" readingOrder="1"/>
      <protection locked="0"/>
    </xf>
    <xf numFmtId="1" fontId="30" fillId="0" borderId="11" xfId="0" applyNumberFormat="1" applyFont="1" applyFill="1" applyBorder="1" applyAlignment="1" applyProtection="1">
      <alignment horizontal="center" vertical="center" wrapText="1" readingOrder="1"/>
      <protection locked="0"/>
    </xf>
    <xf numFmtId="1" fontId="4" fillId="0" borderId="17" xfId="0" applyNumberFormat="1" applyFont="1" applyFill="1" applyBorder="1" applyAlignment="1" applyProtection="1">
      <alignment horizontal="center" vertical="center" wrapText="1" readingOrder="1"/>
      <protection locked="0"/>
    </xf>
    <xf numFmtId="1" fontId="30" fillId="0" borderId="17" xfId="0" applyNumberFormat="1" applyFont="1" applyFill="1" applyBorder="1" applyAlignment="1" applyProtection="1">
      <alignment horizontal="center" vertical="center" wrapText="1" readingOrder="1"/>
      <protection locked="0"/>
    </xf>
    <xf numFmtId="0" fontId="60" fillId="2" borderId="19" xfId="0" applyFont="1" applyFill="1" applyBorder="1" applyAlignment="1">
      <alignment horizontal="center" vertical="center" wrapText="1" readingOrder="1"/>
    </xf>
    <xf numFmtId="1" fontId="4" fillId="0" borderId="4" xfId="0" applyNumberFormat="1" applyFont="1" applyFill="1" applyBorder="1" applyAlignment="1" applyProtection="1">
      <alignment horizontal="center" vertical="center" wrapText="1" readingOrder="1"/>
      <protection locked="0"/>
    </xf>
    <xf numFmtId="164" fontId="30" fillId="0" borderId="6" xfId="2" applyNumberFormat="1" applyFont="1" applyFill="1" applyBorder="1" applyAlignment="1" applyProtection="1">
      <alignment horizontal="center" vertical="center" wrapText="1" readingOrder="1"/>
      <protection locked="0"/>
    </xf>
    <xf numFmtId="1" fontId="4" fillId="0" borderId="2" xfId="0" applyNumberFormat="1" applyFont="1" applyFill="1" applyBorder="1" applyAlignment="1" applyProtection="1">
      <alignment horizontal="center" vertical="center" wrapText="1" readingOrder="1"/>
      <protection locked="0"/>
    </xf>
    <xf numFmtId="0" fontId="28" fillId="3" borderId="0" xfId="0" applyFont="1" applyFill="1" applyBorder="1" applyAlignment="1">
      <alignment horizontal="left" vertical="center"/>
    </xf>
    <xf numFmtId="0" fontId="61" fillId="3" borderId="4" xfId="0" applyFont="1" applyFill="1" applyBorder="1" applyAlignment="1">
      <alignment horizontal="left" vertical="center" wrapText="1"/>
    </xf>
    <xf numFmtId="0" fontId="61" fillId="3" borderId="6" xfId="0" applyFont="1" applyFill="1" applyBorder="1" applyAlignment="1">
      <alignment horizontal="left" vertical="center" wrapText="1"/>
    </xf>
    <xf numFmtId="0" fontId="61" fillId="3" borderId="2" xfId="0" applyFont="1" applyFill="1" applyBorder="1" applyAlignment="1">
      <alignment horizontal="left" vertical="center" wrapText="1"/>
    </xf>
    <xf numFmtId="49" fontId="17" fillId="6" borderId="15" xfId="0" applyNumberFormat="1" applyFont="1" applyFill="1" applyBorder="1" applyAlignment="1">
      <alignment horizontal="left" vertical="center" wrapText="1" shrinkToFit="1"/>
    </xf>
    <xf numFmtId="49" fontId="17" fillId="6" borderId="14" xfId="0" applyNumberFormat="1" applyFont="1" applyFill="1" applyBorder="1" applyAlignment="1">
      <alignment horizontal="left" vertical="center" wrapText="1" shrinkToFit="1"/>
    </xf>
    <xf numFmtId="0" fontId="42" fillId="0" borderId="0" xfId="0" applyFont="1" applyFill="1" applyAlignment="1">
      <alignment wrapText="1"/>
    </xf>
    <xf numFmtId="0" fontId="3" fillId="0" borderId="4" xfId="0" applyFont="1" applyBorder="1" applyAlignment="1">
      <alignment horizontal="center" vertical="center" wrapText="1"/>
    </xf>
    <xf numFmtId="0" fontId="54" fillId="3" borderId="0" xfId="0" applyFont="1" applyFill="1" applyAlignment="1">
      <alignment horizontal="center" vertical="center" wrapText="1"/>
    </xf>
    <xf numFmtId="0" fontId="1" fillId="3" borderId="0" xfId="0" applyFont="1" applyFill="1" applyAlignment="1">
      <alignment horizontal="center" vertical="center" wrapText="1"/>
    </xf>
    <xf numFmtId="0" fontId="3" fillId="3" borderId="4"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1" xfId="0" applyFont="1" applyFill="1" applyBorder="1" applyAlignment="1">
      <alignment horizontal="center" vertical="center" wrapText="1" readingOrder="1"/>
    </xf>
    <xf numFmtId="0" fontId="30" fillId="3" borderId="3" xfId="0" applyFont="1" applyFill="1" applyBorder="1" applyAlignment="1">
      <alignment horizontal="center" vertical="center" wrapText="1" readingOrder="1"/>
    </xf>
    <xf numFmtId="0" fontId="30" fillId="3" borderId="5" xfId="0" applyFont="1" applyFill="1" applyBorder="1" applyAlignment="1">
      <alignment horizontal="center" vertical="center" wrapText="1" readingOrder="1"/>
    </xf>
    <xf numFmtId="0" fontId="3" fillId="3" borderId="0" xfId="0" applyFont="1" applyFill="1" applyBorder="1" applyAlignment="1">
      <alignment horizontal="center" vertical="center" wrapText="1"/>
    </xf>
    <xf numFmtId="0" fontId="35" fillId="3" borderId="0" xfId="0" applyFont="1" applyFill="1" applyAlignment="1">
      <alignment horizontal="center" vertical="center" wrapText="1"/>
    </xf>
    <xf numFmtId="0" fontId="51" fillId="3" borderId="0" xfId="0" applyFont="1" applyFill="1" applyAlignment="1">
      <alignment horizontal="center" vertical="center" wrapText="1"/>
    </xf>
    <xf numFmtId="0" fontId="29" fillId="3" borderId="3" xfId="0" applyFont="1" applyFill="1" applyBorder="1" applyAlignment="1">
      <alignment horizontal="center" vertical="center" wrapText="1" readingOrder="1"/>
    </xf>
    <xf numFmtId="0" fontId="29" fillId="3" borderId="5" xfId="0" applyFont="1" applyFill="1" applyBorder="1" applyAlignment="1">
      <alignment horizontal="center" vertical="center" wrapText="1" readingOrder="1"/>
    </xf>
    <xf numFmtId="0" fontId="30" fillId="3" borderId="0" xfId="0" applyFont="1" applyFill="1" applyAlignment="1">
      <alignment horizontal="left" vertical="center" wrapText="1" indent="2"/>
    </xf>
    <xf numFmtId="0" fontId="62" fillId="3" borderId="1" xfId="0" applyFont="1" applyFill="1" applyBorder="1" applyAlignment="1">
      <alignment horizontal="center" vertical="center" wrapText="1"/>
    </xf>
    <xf numFmtId="0" fontId="62" fillId="3" borderId="3" xfId="0" applyFont="1" applyFill="1" applyBorder="1" applyAlignment="1">
      <alignment horizontal="center" vertical="center" wrapText="1"/>
    </xf>
    <xf numFmtId="0" fontId="62" fillId="3" borderId="5" xfId="0" applyFont="1" applyFill="1" applyBorder="1" applyAlignment="1">
      <alignment horizontal="center" vertical="center" wrapText="1"/>
    </xf>
    <xf numFmtId="0" fontId="33" fillId="3" borderId="0" xfId="0" applyFont="1" applyFill="1" applyAlignment="1">
      <alignment horizontal="left" wrapText="1"/>
    </xf>
    <xf numFmtId="0" fontId="33" fillId="3" borderId="0" xfId="0" applyFont="1" applyFill="1" applyAlignment="1">
      <alignment horizontal="left"/>
    </xf>
    <xf numFmtId="0" fontId="32" fillId="3" borderId="0" xfId="0" applyFont="1" applyFill="1" applyAlignment="1">
      <alignment horizontal="left" vertical="center" wrapText="1"/>
    </xf>
    <xf numFmtId="0" fontId="22" fillId="3" borderId="0" xfId="0" applyFont="1" applyFill="1" applyAlignment="1">
      <alignment horizontal="center" vertical="center" wrapText="1"/>
    </xf>
    <xf numFmtId="0" fontId="32" fillId="3" borderId="0" xfId="0" applyFont="1" applyFill="1" applyAlignment="1">
      <alignment horizontal="center" vertical="center" wrapText="1"/>
    </xf>
    <xf numFmtId="0" fontId="46" fillId="0" borderId="1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14" xfId="0" applyFont="1" applyBorder="1" applyAlignment="1">
      <alignment horizontal="center" vertical="center" wrapText="1"/>
    </xf>
    <xf numFmtId="0" fontId="43" fillId="0" borderId="15" xfId="0" applyFont="1" applyFill="1" applyBorder="1" applyAlignment="1">
      <alignment horizontal="center" vertical="center" wrapText="1" readingOrder="1"/>
    </xf>
    <xf numFmtId="0" fontId="43" fillId="0" borderId="0" xfId="0" applyFont="1" applyFill="1" applyBorder="1" applyAlignment="1">
      <alignment horizontal="center" vertical="center" wrapText="1" readingOrder="1"/>
    </xf>
    <xf numFmtId="0" fontId="43" fillId="0" borderId="14" xfId="0" applyFont="1" applyFill="1" applyBorder="1" applyAlignment="1">
      <alignment horizontal="center" vertical="center" wrapText="1" readingOrder="1"/>
    </xf>
    <xf numFmtId="0" fontId="46" fillId="0" borderId="15" xfId="0" applyFont="1" applyBorder="1" applyAlignment="1">
      <alignment horizontal="left" vertical="center" wrapText="1"/>
    </xf>
    <xf numFmtId="0" fontId="46" fillId="0" borderId="14" xfId="0" applyFont="1" applyBorder="1" applyAlignment="1">
      <alignment horizontal="left" vertical="center" wrapText="1"/>
    </xf>
    <xf numFmtId="0" fontId="48" fillId="0" borderId="0" xfId="0" applyFont="1" applyFill="1" applyBorder="1" applyAlignment="1">
      <alignment horizontal="center" vertical="center" wrapText="1"/>
    </xf>
    <xf numFmtId="0" fontId="43" fillId="0" borderId="15" xfId="0" applyFont="1" applyFill="1" applyBorder="1" applyAlignment="1">
      <alignment horizontal="left" vertical="center" wrapText="1" readingOrder="1"/>
    </xf>
    <xf numFmtId="0" fontId="43" fillId="0" borderId="14" xfId="0" applyFont="1" applyFill="1" applyBorder="1" applyAlignment="1">
      <alignment horizontal="left" vertical="center" wrapText="1" readingOrder="1"/>
    </xf>
    <xf numFmtId="0" fontId="45" fillId="0" borderId="15" xfId="0" applyFont="1" applyBorder="1" applyAlignment="1">
      <alignment horizontal="left" vertical="center" wrapText="1"/>
    </xf>
    <xf numFmtId="0" fontId="45" fillId="0" borderId="14" xfId="0" applyFont="1" applyBorder="1" applyAlignment="1">
      <alignment horizontal="left" vertical="center" wrapText="1"/>
    </xf>
    <xf numFmtId="0" fontId="43" fillId="0" borderId="0" xfId="0" applyFont="1" applyFill="1" applyBorder="1" applyAlignment="1">
      <alignment horizontal="left" vertical="center" wrapText="1" readingOrder="1"/>
    </xf>
    <xf numFmtId="0" fontId="45" fillId="0" borderId="0" xfId="0" applyFont="1" applyBorder="1" applyAlignment="1">
      <alignment horizontal="left" vertical="center" wrapText="1"/>
    </xf>
    <xf numFmtId="0" fontId="47" fillId="0" borderId="0" xfId="0" applyFont="1" applyFill="1" applyBorder="1" applyAlignment="1">
      <alignment horizontal="left" vertical="center" wrapText="1" readingOrder="1"/>
    </xf>
    <xf numFmtId="0" fontId="47" fillId="0" borderId="14" xfId="0" applyFont="1" applyFill="1" applyBorder="1" applyAlignment="1">
      <alignment horizontal="left" vertical="center" wrapText="1" readingOrder="1"/>
    </xf>
    <xf numFmtId="0" fontId="47" fillId="0" borderId="15" xfId="0" applyFont="1" applyFill="1" applyBorder="1" applyAlignment="1">
      <alignment horizontal="left" vertical="center" wrapText="1" readingOrder="1"/>
    </xf>
    <xf numFmtId="49" fontId="46" fillId="0" borderId="15" xfId="0" applyNumberFormat="1" applyFont="1" applyBorder="1" applyAlignment="1">
      <alignment horizontal="left" vertical="center" wrapText="1" shrinkToFit="1"/>
    </xf>
    <xf numFmtId="49" fontId="46" fillId="0" borderId="14" xfId="0" applyNumberFormat="1" applyFont="1" applyBorder="1" applyAlignment="1">
      <alignment horizontal="left" vertical="center" wrapText="1" shrinkToFit="1"/>
    </xf>
    <xf numFmtId="49" fontId="45" fillId="0" borderId="15" xfId="0" applyNumberFormat="1" applyFont="1" applyBorder="1" applyAlignment="1">
      <alignment horizontal="left" vertical="center" wrapText="1" shrinkToFit="1"/>
    </xf>
    <xf numFmtId="49" fontId="45" fillId="0" borderId="14" xfId="0" applyNumberFormat="1" applyFont="1" applyBorder="1" applyAlignment="1">
      <alignment horizontal="left" vertical="center" wrapText="1" shrinkToFit="1"/>
    </xf>
    <xf numFmtId="0" fontId="46" fillId="0" borderId="0" xfId="0" applyFont="1" applyBorder="1" applyAlignment="1">
      <alignment horizontal="left" vertical="center" wrapText="1"/>
    </xf>
    <xf numFmtId="0" fontId="43" fillId="0" borderId="13" xfId="0" applyFont="1" applyFill="1" applyBorder="1" applyAlignment="1">
      <alignment horizontal="left" vertical="center" wrapText="1" readingOrder="1"/>
    </xf>
    <xf numFmtId="0" fontId="46" fillId="0" borderId="13" xfId="0" applyFont="1" applyBorder="1" applyAlignment="1">
      <alignment horizontal="left" vertical="center" wrapText="1"/>
    </xf>
    <xf numFmtId="0" fontId="45" fillId="0" borderId="13" xfId="0" applyFont="1" applyBorder="1" applyAlignment="1">
      <alignment horizontal="left" vertical="center" wrapText="1"/>
    </xf>
    <xf numFmtId="0" fontId="35" fillId="3" borderId="0" xfId="0" applyFont="1" applyFill="1" applyAlignment="1">
      <alignment horizontal="center" vertical="center"/>
    </xf>
    <xf numFmtId="0" fontId="36" fillId="3" borderId="8" xfId="0" applyFont="1" applyFill="1" applyBorder="1" applyAlignment="1">
      <alignment horizontal="center" vertical="center" wrapText="1" readingOrder="1"/>
    </xf>
    <xf numFmtId="0" fontId="36" fillId="3" borderId="9" xfId="0" applyFont="1" applyFill="1" applyBorder="1" applyAlignment="1">
      <alignment horizontal="center" vertical="center" wrapText="1" readingOrder="1"/>
    </xf>
    <xf numFmtId="0" fontId="53" fillId="2" borderId="23" xfId="0" applyFont="1" applyFill="1" applyBorder="1" applyAlignment="1">
      <alignment horizontal="center" vertical="center" wrapText="1" readingOrder="1"/>
    </xf>
    <xf numFmtId="0" fontId="53" fillId="2" borderId="22" xfId="0" applyFont="1" applyFill="1" applyBorder="1" applyAlignment="1">
      <alignment horizontal="center" vertical="center" wrapText="1" readingOrder="1"/>
    </xf>
    <xf numFmtId="1" fontId="30" fillId="0" borderId="17" xfId="0" applyNumberFormat="1" applyFont="1" applyFill="1" applyBorder="1" applyAlignment="1" applyProtection="1">
      <alignment horizontal="center" vertical="center" wrapText="1" readingOrder="1"/>
      <protection locked="0"/>
    </xf>
    <xf numFmtId="1" fontId="30" fillId="0" borderId="11" xfId="0" applyNumberFormat="1" applyFont="1" applyFill="1" applyBorder="1" applyAlignment="1" applyProtection="1">
      <alignment horizontal="center" vertical="center" wrapText="1" readingOrder="1"/>
      <protection locked="0"/>
    </xf>
    <xf numFmtId="0" fontId="60" fillId="2" borderId="18" xfId="0" applyFont="1" applyFill="1" applyBorder="1" applyAlignment="1">
      <alignment horizontal="center" vertical="center" wrapText="1" readingOrder="1"/>
    </xf>
    <xf numFmtId="0" fontId="60" fillId="2" borderId="21" xfId="0" applyFont="1" applyFill="1" applyBorder="1" applyAlignment="1">
      <alignment horizontal="center" vertical="center" wrapText="1" readingOrder="1"/>
    </xf>
    <xf numFmtId="0" fontId="60" fillId="2" borderId="20" xfId="0" applyFont="1" applyFill="1" applyBorder="1" applyAlignment="1">
      <alignment horizontal="center" vertical="center" wrapText="1" readingOrder="1"/>
    </xf>
    <xf numFmtId="0" fontId="60" fillId="2" borderId="23" xfId="0" applyFont="1" applyFill="1" applyBorder="1" applyAlignment="1">
      <alignment horizontal="center" vertical="center" wrapText="1" readingOrder="1"/>
    </xf>
    <xf numFmtId="0" fontId="8"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6" fillId="3"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cellXfs>
  <cellStyles count="3">
    <cellStyle name="Lien hypertexte" xfId="1" builtinId="8"/>
    <cellStyle name="Normal" xfId="0" builtinId="0"/>
    <cellStyle name="Pourcentage" xfId="2" builtinId="5"/>
  </cellStyles>
  <dxfs count="2">
    <dxf>
      <font>
        <color rgb="FF006100"/>
      </font>
      <fill>
        <patternFill>
          <bgColor rgb="FFC6EFCE"/>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08200975280239"/>
          <c:y val="0.33468780582114305"/>
          <c:w val="0.61457581161133479"/>
          <c:h val="0.68521573112687717"/>
        </c:manualLayout>
      </c:layout>
      <c:radarChart>
        <c:radarStyle val="marker"/>
        <c:varyColors val="0"/>
        <c:ser>
          <c:idx val="0"/>
          <c:order val="0"/>
          <c:spPr>
            <a:ln>
              <a:solidFill>
                <a:schemeClr val="tx2"/>
              </a:solidFill>
            </a:ln>
          </c:spPr>
          <c:marker>
            <c:symbol val="none"/>
          </c:marker>
          <c:dLbls>
            <c:dLbl>
              <c:idx val="0"/>
              <c:layout>
                <c:manualLayout>
                  <c:x val="4.1040823994504469E-2"/>
                  <c:y val="-0.22438684747739865"/>
                </c:manualLayout>
              </c:layout>
              <c:numFmt formatCode="#,##0.00" sourceLinked="0"/>
              <c:spPr>
                <a:noFill/>
                <a:ln>
                  <a:noFill/>
                </a:ln>
                <a:effectLst/>
              </c:spPr>
              <c:txPr>
                <a:bodyPr/>
                <a:lstStyle/>
                <a:p>
                  <a:pPr>
                    <a:defRPr sz="1800">
                      <a:latin typeface="+mn-lt"/>
                    </a:defRPr>
                  </a:pPr>
                  <a:endParaRPr lang="fr-FR"/>
                </a:p>
              </c:txPr>
              <c:showLegendKey val="0"/>
              <c:showVal val="1"/>
              <c:showCatName val="1"/>
              <c:showSerName val="0"/>
              <c:showPercent val="0"/>
              <c:showBubbleSize val="0"/>
              <c:separator>
</c:separator>
              <c:extLst>
                <c:ext xmlns:c15="http://schemas.microsoft.com/office/drawing/2012/chart" uri="{CE6537A1-D6FC-4f65-9D91-7224C49458BB}">
                  <c15:layout>
                    <c:manualLayout>
                      <c:w val="0.34651045175171713"/>
                      <c:h val="0.21115239987492121"/>
                    </c:manualLayout>
                  </c15:layout>
                </c:ext>
                <c:ext xmlns:c16="http://schemas.microsoft.com/office/drawing/2014/chart" uri="{C3380CC4-5D6E-409C-BE32-E72D297353CC}">
                  <c16:uniqueId val="{00000004-423D-4D01-A6A1-102498F789AD}"/>
                </c:ext>
              </c:extLst>
            </c:dLbl>
            <c:dLbl>
              <c:idx val="1"/>
              <c:layout>
                <c:manualLayout>
                  <c:x val="6.3888888888888787E-2"/>
                  <c:y val="3.175527364365868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423D-4D01-A6A1-102498F789AD}"/>
                </c:ext>
              </c:extLst>
            </c:dLbl>
            <c:dLbl>
              <c:idx val="2"/>
              <c:layout>
                <c:manualLayout>
                  <c:x val="-0.17777777777777778"/>
                  <c:y val="7.711995027745678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423D-4D01-A6A1-102498F789AD}"/>
                </c:ext>
              </c:extLst>
            </c:dLbl>
            <c:spPr>
              <a:noFill/>
              <a:ln>
                <a:noFill/>
              </a:ln>
              <a:effectLst/>
            </c:spPr>
            <c:txPr>
              <a:bodyPr/>
              <a:lstStyle/>
              <a:p>
                <a:pPr>
                  <a:defRPr sz="1800">
                    <a:latin typeface="+mn-lt"/>
                  </a:defRPr>
                </a:pPr>
                <a:endParaRPr lang="fr-FR"/>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12700">
                      <a:solidFill>
                        <a:schemeClr val="tx2"/>
                      </a:solidFill>
                    </a:ln>
                  </c:spPr>
                </c15:leaderLines>
              </c:ext>
            </c:extLst>
          </c:dLbls>
          <c:cat>
            <c:strRef>
              <c:f>'3. Je consulte la synthèse'!$F$82:$F$84</c:f>
              <c:strCache>
                <c:ptCount val="3"/>
                <c:pt idx="0">
                  <c:v>PREPARATION DE L'EVENEMENT SPORTIF </c:v>
                </c:pt>
                <c:pt idx="1">
                  <c:v>DEROULEMENT DE L'EVENEMENT SPORTIF</c:v>
                </c:pt>
                <c:pt idx="2">
                  <c:v>APRES L'EVENEMENT SPORTIF </c:v>
                </c:pt>
              </c:strCache>
            </c:strRef>
          </c:cat>
          <c:val>
            <c:numRef>
              <c:f>'3. Je consulte la synthèse'!$H$82:$H$84</c:f>
              <c:numCache>
                <c:formatCode>General</c:formatCode>
                <c:ptCount val="3"/>
                <c:pt idx="0">
                  <c:v>2</c:v>
                </c:pt>
                <c:pt idx="1">
                  <c:v>2</c:v>
                </c:pt>
                <c:pt idx="2">
                  <c:v>2</c:v>
                </c:pt>
              </c:numCache>
            </c:numRef>
          </c:val>
          <c:extLst>
            <c:ext xmlns:c16="http://schemas.microsoft.com/office/drawing/2014/chart" uri="{C3380CC4-5D6E-409C-BE32-E72D297353CC}">
              <c16:uniqueId val="{00000003-DA17-4AD1-9568-4A73631BDA82}"/>
            </c:ext>
          </c:extLst>
        </c:ser>
        <c:dLbls>
          <c:showLegendKey val="0"/>
          <c:showVal val="1"/>
          <c:showCatName val="0"/>
          <c:showSerName val="0"/>
          <c:showPercent val="0"/>
          <c:showBubbleSize val="0"/>
        </c:dLbls>
        <c:axId val="2096974623"/>
        <c:axId val="2096973791"/>
      </c:radarChart>
      <c:catAx>
        <c:axId val="2096974623"/>
        <c:scaling>
          <c:orientation val="minMax"/>
        </c:scaling>
        <c:delete val="1"/>
        <c:axPos val="b"/>
        <c:majorGridlines/>
        <c:numFmt formatCode="General" sourceLinked="1"/>
        <c:majorTickMark val="none"/>
        <c:minorTickMark val="none"/>
        <c:tickLblPos val="nextTo"/>
        <c:crossAx val="2096973791"/>
        <c:crosses val="autoZero"/>
        <c:auto val="1"/>
        <c:lblAlgn val="ctr"/>
        <c:lblOffset val="100"/>
        <c:noMultiLvlLbl val="0"/>
      </c:catAx>
      <c:valAx>
        <c:axId val="2096973791"/>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96974623"/>
        <c:crosses val="autoZero"/>
        <c:crossBetween val="between"/>
      </c:valAx>
    </c:plotArea>
    <c:plotVisOnly val="0"/>
    <c:dispBlanksAs val="gap"/>
    <c:showDLblsOverMax val="0"/>
    <c:extLst/>
  </c:chart>
  <c:spPr>
    <a:ln>
      <a:solidFill>
        <a:schemeClr val="tx2"/>
      </a:solidFill>
    </a:ln>
  </c:spPr>
  <c:txPr>
    <a:bodyPr/>
    <a:lstStyle/>
    <a:p>
      <a:pPr>
        <a:defRPr sz="1100" b="1">
          <a:solidFill>
            <a:schemeClr val="tx2"/>
          </a:solidFill>
          <a:latin typeface="+mj-lt"/>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dLbls>
            <c:delete val="1"/>
          </c:dLbls>
          <c:cat>
            <c:strRef>
              <c:f>'3. Je consulte la synthèse'!$F$88:$F$93</c:f>
              <c:strCache>
                <c:ptCount val="6"/>
                <c:pt idx="0">
                  <c:v>Cadrage stratégique du projet </c:v>
                </c:pt>
                <c:pt idx="1">
                  <c:v>Comité d’organisation</c:v>
                </c:pt>
                <c:pt idx="2">
                  <c:v>Mesures exemplaires et héritage</c:v>
                </c:pt>
                <c:pt idx="3">
                  <c:v>Sponsors, partenaires et prestataires</c:v>
                </c:pt>
                <c:pt idx="4">
                  <c:v>Formation et sensibilisation</c:v>
                </c:pt>
                <c:pt idx="5">
                  <c:v>Communication et médias</c:v>
                </c:pt>
              </c:strCache>
            </c:strRef>
          </c:cat>
          <c:val>
            <c:numRef>
              <c:f>'3. Je consulte la synthèse'!$G$88:$G$93</c:f>
              <c:numCache>
                <c:formatCode>General</c:formatCode>
                <c:ptCount val="6"/>
              </c:numCache>
            </c:numRef>
          </c:val>
          <c:extLst>
            <c:ext xmlns:c16="http://schemas.microsoft.com/office/drawing/2014/chart" uri="{C3380CC4-5D6E-409C-BE32-E72D297353CC}">
              <c16:uniqueId val="{00000000-55D2-4714-ADFC-C9CA83B3A7E8}"/>
            </c:ext>
          </c:extLst>
        </c:ser>
        <c:ser>
          <c:idx val="1"/>
          <c:order val="1"/>
          <c:spPr>
            <a:ln w="28575" cap="rnd">
              <a:solidFill>
                <a:schemeClr val="tx2"/>
              </a:solidFill>
              <a:round/>
            </a:ln>
            <a:effectLst/>
          </c:spPr>
          <c:marker>
            <c:symbol val="none"/>
          </c:marker>
          <c:dLbls>
            <c:delete val="1"/>
          </c:dLbls>
          <c:cat>
            <c:strRef>
              <c:f>'3. Je consulte la synthèse'!$F$88:$F$93</c:f>
              <c:strCache>
                <c:ptCount val="6"/>
                <c:pt idx="0">
                  <c:v>Cadrage stratégique du projet </c:v>
                </c:pt>
                <c:pt idx="1">
                  <c:v>Comité d’organisation</c:v>
                </c:pt>
                <c:pt idx="2">
                  <c:v>Mesures exemplaires et héritage</c:v>
                </c:pt>
                <c:pt idx="3">
                  <c:v>Sponsors, partenaires et prestataires</c:v>
                </c:pt>
                <c:pt idx="4">
                  <c:v>Formation et sensibilisation</c:v>
                </c:pt>
                <c:pt idx="5">
                  <c:v>Communication et médias</c:v>
                </c:pt>
              </c:strCache>
            </c:strRef>
          </c:cat>
          <c:val>
            <c:numRef>
              <c:f>'3. Je consulte la synthèse'!$H$88:$H$93</c:f>
              <c:numCache>
                <c:formatCode>General</c:formatCode>
                <c:ptCount val="6"/>
                <c:pt idx="0">
                  <c:v>1.5</c:v>
                </c:pt>
                <c:pt idx="1">
                  <c:v>2</c:v>
                </c:pt>
                <c:pt idx="2">
                  <c:v>2</c:v>
                </c:pt>
                <c:pt idx="3">
                  <c:v>2.5</c:v>
                </c:pt>
                <c:pt idx="4">
                  <c:v>2</c:v>
                </c:pt>
                <c:pt idx="5">
                  <c:v>2</c:v>
                </c:pt>
              </c:numCache>
            </c:numRef>
          </c:val>
          <c:extLst>
            <c:ext xmlns:c16="http://schemas.microsoft.com/office/drawing/2014/chart" uri="{C3380CC4-5D6E-409C-BE32-E72D297353CC}">
              <c16:uniqueId val="{00000001-55D2-4714-ADFC-C9CA83B3A7E8}"/>
            </c:ext>
          </c:extLst>
        </c:ser>
        <c:dLbls>
          <c:showLegendKey val="0"/>
          <c:showVal val="1"/>
          <c:showCatName val="0"/>
          <c:showSerName val="0"/>
          <c:showPercent val="0"/>
          <c:showBubbleSize val="0"/>
        </c:dLbls>
        <c:axId val="1402738880"/>
        <c:axId val="1402743040"/>
      </c:radarChart>
      <c:catAx>
        <c:axId val="140273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100" b="1" i="0" u="none" strike="noStrike" kern="1200" baseline="0">
                <a:solidFill>
                  <a:schemeClr val="tx2"/>
                </a:solidFill>
                <a:latin typeface="+mj-lt"/>
                <a:ea typeface="+mn-ea"/>
                <a:cs typeface="+mn-cs"/>
              </a:defRPr>
            </a:pPr>
            <a:endParaRPr lang="fr-FR"/>
          </a:p>
        </c:txPr>
        <c:crossAx val="1402743040"/>
        <c:crosses val="autoZero"/>
        <c:auto val="1"/>
        <c:lblAlgn val="ctr"/>
        <c:lblOffset val="100"/>
        <c:noMultiLvlLbl val="0"/>
      </c:catAx>
      <c:valAx>
        <c:axId val="1402743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100" b="1" i="0" u="none" strike="noStrike" kern="1200" baseline="0">
                <a:solidFill>
                  <a:schemeClr val="tx2"/>
                </a:solidFill>
                <a:latin typeface="+mj-lt"/>
                <a:ea typeface="+mn-ea"/>
                <a:cs typeface="+mn-cs"/>
              </a:defRPr>
            </a:pPr>
            <a:endParaRPr lang="fr-FR"/>
          </a:p>
        </c:txPr>
        <c:crossAx val="1402738880"/>
        <c:crosses val="autoZero"/>
        <c:crossBetween val="between"/>
        <c:majorUnit val="0.5"/>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solidFill>
      <a:round/>
    </a:ln>
    <a:effectLst/>
  </c:spPr>
  <c:txPr>
    <a:bodyPr/>
    <a:lstStyle/>
    <a:p>
      <a:pPr>
        <a:defRPr lang="en-US" sz="1100" b="1" i="0" u="none" strike="noStrike" kern="1200" baseline="0">
          <a:solidFill>
            <a:schemeClr val="tx2"/>
          </a:solidFill>
          <a:latin typeface="+mj-lt"/>
          <a:ea typeface="+mn-ea"/>
          <a:cs typeface="+mn-cs"/>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'3. Je consulte la synthèse'!$F$94:$F$97</c:f>
              <c:strCache>
                <c:ptCount val="4"/>
                <c:pt idx="0">
                  <c:v>Dispositif de signalement et d'écoute</c:v>
                </c:pt>
                <c:pt idx="1">
                  <c:v>Communication et sensibilisation</c:v>
                </c:pt>
                <c:pt idx="2">
                  <c:v>Accueil et accès lors de l’événement</c:v>
                </c:pt>
                <c:pt idx="3">
                  <c:v>Communication sur les résultats des actions menées </c:v>
                </c:pt>
              </c:strCache>
            </c:strRef>
          </c:cat>
          <c:val>
            <c:numRef>
              <c:f>'3. Je consulte la synthèse'!$G$94:$G$97</c:f>
              <c:numCache>
                <c:formatCode>General</c:formatCode>
                <c:ptCount val="4"/>
              </c:numCache>
            </c:numRef>
          </c:val>
          <c:extLst>
            <c:ext xmlns:c16="http://schemas.microsoft.com/office/drawing/2014/chart" uri="{C3380CC4-5D6E-409C-BE32-E72D297353CC}">
              <c16:uniqueId val="{00000000-7CF8-4213-B71B-07A72BE75332}"/>
            </c:ext>
          </c:extLst>
        </c:ser>
        <c:ser>
          <c:idx val="1"/>
          <c:order val="1"/>
          <c:spPr>
            <a:ln w="28575" cap="rnd">
              <a:solidFill>
                <a:schemeClr val="tx2"/>
              </a:solidFill>
              <a:round/>
            </a:ln>
            <a:effectLst/>
          </c:spPr>
          <c:marker>
            <c:symbol val="none"/>
          </c:marker>
          <c:cat>
            <c:strRef>
              <c:f>'3. Je consulte la synthèse'!$F$94:$F$97</c:f>
              <c:strCache>
                <c:ptCount val="4"/>
                <c:pt idx="0">
                  <c:v>Dispositif de signalement et d'écoute</c:v>
                </c:pt>
                <c:pt idx="1">
                  <c:v>Communication et sensibilisation</c:v>
                </c:pt>
                <c:pt idx="2">
                  <c:v>Accueil et accès lors de l’événement</c:v>
                </c:pt>
                <c:pt idx="3">
                  <c:v>Communication sur les résultats des actions menées </c:v>
                </c:pt>
              </c:strCache>
            </c:strRef>
          </c:cat>
          <c:val>
            <c:numRef>
              <c:f>'3. Je consulte la synthèse'!$H$94:$H$97</c:f>
              <c:numCache>
                <c:formatCode>General</c:formatCode>
                <c:ptCount val="4"/>
                <c:pt idx="0">
                  <c:v>2</c:v>
                </c:pt>
                <c:pt idx="1">
                  <c:v>1.6666666666666667</c:v>
                </c:pt>
                <c:pt idx="2">
                  <c:v>2</c:v>
                </c:pt>
                <c:pt idx="3">
                  <c:v>2</c:v>
                </c:pt>
              </c:numCache>
            </c:numRef>
          </c:val>
          <c:extLst>
            <c:ext xmlns:c16="http://schemas.microsoft.com/office/drawing/2014/chart" uri="{C3380CC4-5D6E-409C-BE32-E72D297353CC}">
              <c16:uniqueId val="{00000001-7CF8-4213-B71B-07A72BE75332}"/>
            </c:ext>
          </c:extLst>
        </c:ser>
        <c:dLbls>
          <c:showLegendKey val="0"/>
          <c:showVal val="0"/>
          <c:showCatName val="0"/>
          <c:showSerName val="0"/>
          <c:showPercent val="0"/>
          <c:showBubbleSize val="0"/>
        </c:dLbls>
        <c:axId val="1373786704"/>
        <c:axId val="1373787952"/>
      </c:radarChart>
      <c:catAx>
        <c:axId val="137378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100" b="1" i="0" u="none" strike="noStrike" kern="1200" baseline="0">
                <a:solidFill>
                  <a:schemeClr val="tx2"/>
                </a:solidFill>
                <a:latin typeface="+mj-lt"/>
                <a:ea typeface="+mn-ea"/>
                <a:cs typeface="+mn-cs"/>
              </a:defRPr>
            </a:pPr>
            <a:endParaRPr lang="fr-FR"/>
          </a:p>
        </c:txPr>
        <c:crossAx val="1373787952"/>
        <c:crosses val="autoZero"/>
        <c:auto val="1"/>
        <c:lblAlgn val="ctr"/>
        <c:lblOffset val="100"/>
        <c:noMultiLvlLbl val="0"/>
      </c:catAx>
      <c:valAx>
        <c:axId val="1373787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100" b="1" i="0" u="none" strike="noStrike" kern="1200" baseline="0">
                <a:solidFill>
                  <a:schemeClr val="tx2"/>
                </a:solidFill>
                <a:latin typeface="+mj-lt"/>
                <a:ea typeface="+mn-ea"/>
                <a:cs typeface="+mn-cs"/>
              </a:defRPr>
            </a:pPr>
            <a:endParaRPr lang="fr-FR"/>
          </a:p>
        </c:txPr>
        <c:crossAx val="1373786704"/>
        <c:crosses val="autoZero"/>
        <c:crossBetween val="between"/>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solidFill>
      <a:round/>
    </a:ln>
    <a:effectLst/>
  </c:spPr>
  <c:txPr>
    <a:bodyPr/>
    <a:lstStyle/>
    <a:p>
      <a:pPr>
        <a:defRPr lang="en-US" sz="1100" b="1" i="0" u="none" strike="noStrike" kern="1200" baseline="0">
          <a:solidFill>
            <a:schemeClr val="tx2"/>
          </a:solidFill>
          <a:latin typeface="+mj-lt"/>
          <a:ea typeface="+mn-ea"/>
          <a:cs typeface="+mn-cs"/>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4. Je m''inspire des exemples'!E16"/><Relationship Id="rId18" Type="http://schemas.openxmlformats.org/officeDocument/2006/relationships/image" Target="../media/image10.png"/><Relationship Id="rId26" Type="http://schemas.openxmlformats.org/officeDocument/2006/relationships/image" Target="../media/image1.emf"/><Relationship Id="rId3" Type="http://schemas.openxmlformats.org/officeDocument/2006/relationships/hyperlink" Target="#'4. Je m''inspire des exemples'!E4"/><Relationship Id="rId21" Type="http://schemas.openxmlformats.org/officeDocument/2006/relationships/hyperlink" Target="#'4. Je m''inspire des exemples'!E36"/><Relationship Id="rId7" Type="http://schemas.openxmlformats.org/officeDocument/2006/relationships/hyperlink" Target="#'4. Je m''inspire des exemples'!E8"/><Relationship Id="rId12" Type="http://schemas.openxmlformats.org/officeDocument/2006/relationships/hyperlink" Target="#'4. Je m''inspire des exemples'!E15"/><Relationship Id="rId17" Type="http://schemas.openxmlformats.org/officeDocument/2006/relationships/hyperlink" Target="#'4. Je m''inspire des exemples'!E24"/><Relationship Id="rId25" Type="http://schemas.openxmlformats.org/officeDocument/2006/relationships/hyperlink" Target="#'4. Je m''inspire des exemples'!E23"/><Relationship Id="rId2" Type="http://schemas.openxmlformats.org/officeDocument/2006/relationships/image" Target="../media/image3.png"/><Relationship Id="rId16" Type="http://schemas.openxmlformats.org/officeDocument/2006/relationships/image" Target="../media/image9.png"/><Relationship Id="rId20" Type="http://schemas.openxmlformats.org/officeDocument/2006/relationships/hyperlink" Target="#'4. Je m''inspire des exemples'!E27"/><Relationship Id="rId29" Type="http://schemas.openxmlformats.org/officeDocument/2006/relationships/hyperlink" Target="#'4. Je m''inspire des exemples'!E34"/><Relationship Id="rId1" Type="http://schemas.openxmlformats.org/officeDocument/2006/relationships/hyperlink" Target="#'4. Je m''inspire des exemples'!E19"/><Relationship Id="rId6" Type="http://schemas.openxmlformats.org/officeDocument/2006/relationships/image" Target="../media/image5.png"/><Relationship Id="rId11" Type="http://schemas.openxmlformats.org/officeDocument/2006/relationships/hyperlink" Target="#'4. Je m''inspire des exemples'!E14"/><Relationship Id="rId24" Type="http://schemas.openxmlformats.org/officeDocument/2006/relationships/hyperlink" Target="#'4. Je m''inspire des exemples'!E10"/><Relationship Id="rId5" Type="http://schemas.openxmlformats.org/officeDocument/2006/relationships/hyperlink" Target="#'4. Je m''inspire des exemples'!E6"/><Relationship Id="rId15" Type="http://schemas.openxmlformats.org/officeDocument/2006/relationships/hyperlink" Target="#'4. Je m''inspire des exemples'!E21"/><Relationship Id="rId23" Type="http://schemas.openxmlformats.org/officeDocument/2006/relationships/hyperlink" Target="#'4. Je m''inspire des exemples'!E39"/><Relationship Id="rId28" Type="http://schemas.openxmlformats.org/officeDocument/2006/relationships/hyperlink" Target="#'4. Je m''inspire des exemples'!E32"/><Relationship Id="rId10" Type="http://schemas.openxmlformats.org/officeDocument/2006/relationships/image" Target="../media/image7.png"/><Relationship Id="rId19" Type="http://schemas.openxmlformats.org/officeDocument/2006/relationships/hyperlink" Target="#'4. Je m''inspire des exemples'!E26"/><Relationship Id="rId4" Type="http://schemas.openxmlformats.org/officeDocument/2006/relationships/image" Target="../media/image4.png"/><Relationship Id="rId9" Type="http://schemas.openxmlformats.org/officeDocument/2006/relationships/hyperlink" Target="#'4. Je m''inspire des exemples'!E11"/><Relationship Id="rId14" Type="http://schemas.openxmlformats.org/officeDocument/2006/relationships/image" Target="../media/image8.png"/><Relationship Id="rId22" Type="http://schemas.openxmlformats.org/officeDocument/2006/relationships/image" Target="../media/image11.png"/><Relationship Id="rId27" Type="http://schemas.openxmlformats.org/officeDocument/2006/relationships/hyperlink" Target="#'4. Je m''inspire des exemples'!E30"/></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5" Type="http://schemas.openxmlformats.org/officeDocument/2006/relationships/image" Target="../media/image12.png"/><Relationship Id="rId4" Type="http://schemas.openxmlformats.org/officeDocument/2006/relationships/hyperlink" Target="#'4. Je m''inspire des exemples'!A1"/></Relationships>
</file>

<file path=xl/drawings/_rels/drawing4.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2. Je remplis l''auto &#233;valuation'!A1"/><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457575</xdr:colOff>
      <xdr:row>1</xdr:row>
      <xdr:rowOff>56029</xdr:rowOff>
    </xdr:from>
    <xdr:to>
      <xdr:col>3</xdr:col>
      <xdr:colOff>877795</xdr:colOff>
      <xdr:row>1</xdr:row>
      <xdr:rowOff>1288677</xdr:rowOff>
    </xdr:to>
    <xdr:pic>
      <xdr:nvPicPr>
        <xdr:cNvPr id="3" name="Image 2">
          <a:extLst>
            <a:ext uri="{FF2B5EF4-FFF2-40B4-BE49-F238E27FC236}">
              <a16:creationId xmlns:a16="http://schemas.microsoft.com/office/drawing/2014/main" id="{20387F09-5EBA-4D91-B5CE-DFD3500DDB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340" y="578970"/>
          <a:ext cx="2157131" cy="1232648"/>
        </a:xfrm>
        <a:prstGeom prst="rect">
          <a:avLst/>
        </a:prstGeom>
      </xdr:spPr>
    </xdr:pic>
    <xdr:clientData/>
  </xdr:twoCellAnchor>
  <xdr:twoCellAnchor editAs="oneCell">
    <xdr:from>
      <xdr:col>3</xdr:col>
      <xdr:colOff>16510000</xdr:colOff>
      <xdr:row>11</xdr:row>
      <xdr:rowOff>186765</xdr:rowOff>
    </xdr:from>
    <xdr:to>
      <xdr:col>3</xdr:col>
      <xdr:colOff>19019108</xdr:colOff>
      <xdr:row>11</xdr:row>
      <xdr:rowOff>1338765</xdr:rowOff>
    </xdr:to>
    <xdr:pic>
      <xdr:nvPicPr>
        <xdr:cNvPr id="4" name="Image 3">
          <a:extLst>
            <a:ext uri="{FF2B5EF4-FFF2-40B4-BE49-F238E27FC236}">
              <a16:creationId xmlns:a16="http://schemas.microsoft.com/office/drawing/2014/main" id="{3A0CF380-D6C3-4324-AB4C-4646720AE4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68676" y="8796618"/>
          <a:ext cx="2509108" cy="11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606425</xdr:colOff>
      <xdr:row>32</xdr:row>
      <xdr:rowOff>179843</xdr:rowOff>
    </xdr:from>
    <xdr:to>
      <xdr:col>11</xdr:col>
      <xdr:colOff>2550425</xdr:colOff>
      <xdr:row>32</xdr:row>
      <xdr:rowOff>791132</xdr:rowOff>
    </xdr:to>
    <xdr:pic>
      <xdr:nvPicPr>
        <xdr:cNvPr id="13" name="Image 12">
          <a:hlinkClick xmlns:r="http://schemas.openxmlformats.org/officeDocument/2006/relationships" r:id="rId1"/>
          <a:extLst>
            <a:ext uri="{FF2B5EF4-FFF2-40B4-BE49-F238E27FC236}">
              <a16:creationId xmlns:a16="http://schemas.microsoft.com/office/drawing/2014/main" id="{9A50DB95-C8CA-4EC6-B4DD-1D639E081C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09925" y="28259543"/>
          <a:ext cx="1944000" cy="611289"/>
        </a:xfrm>
        <a:prstGeom prst="rect">
          <a:avLst/>
        </a:prstGeom>
      </xdr:spPr>
    </xdr:pic>
    <xdr:clientData/>
  </xdr:twoCellAnchor>
  <xdr:twoCellAnchor editAs="oneCell">
    <xdr:from>
      <xdr:col>11</xdr:col>
      <xdr:colOff>577850</xdr:colOff>
      <xdr:row>5</xdr:row>
      <xdr:rowOff>163079</xdr:rowOff>
    </xdr:from>
    <xdr:to>
      <xdr:col>11</xdr:col>
      <xdr:colOff>2521850</xdr:colOff>
      <xdr:row>6</xdr:row>
      <xdr:rowOff>129491</xdr:rowOff>
    </xdr:to>
    <xdr:pic>
      <xdr:nvPicPr>
        <xdr:cNvPr id="4" name="Image 3">
          <a:hlinkClick xmlns:r="http://schemas.openxmlformats.org/officeDocument/2006/relationships" r:id="rId3"/>
          <a:extLst>
            <a:ext uri="{FF2B5EF4-FFF2-40B4-BE49-F238E27FC236}">
              <a16:creationId xmlns:a16="http://schemas.microsoft.com/office/drawing/2014/main" id="{7E2C40A5-FAEF-4FD4-B2F0-21D6718BCB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81350" y="4315979"/>
          <a:ext cx="1944000" cy="576012"/>
        </a:xfrm>
        <a:prstGeom prst="rect">
          <a:avLst/>
        </a:prstGeom>
      </xdr:spPr>
    </xdr:pic>
    <xdr:clientData/>
  </xdr:twoCellAnchor>
  <xdr:twoCellAnchor editAs="oneCell">
    <xdr:from>
      <xdr:col>11</xdr:col>
      <xdr:colOff>615950</xdr:colOff>
      <xdr:row>8</xdr:row>
      <xdr:rowOff>432027</xdr:rowOff>
    </xdr:from>
    <xdr:to>
      <xdr:col>11</xdr:col>
      <xdr:colOff>2559950</xdr:colOff>
      <xdr:row>9</xdr:row>
      <xdr:rowOff>389675</xdr:rowOff>
    </xdr:to>
    <xdr:pic>
      <xdr:nvPicPr>
        <xdr:cNvPr id="5" name="Image 4">
          <a:hlinkClick xmlns:r="http://schemas.openxmlformats.org/officeDocument/2006/relationships" r:id="rId5"/>
          <a:extLst>
            <a:ext uri="{FF2B5EF4-FFF2-40B4-BE49-F238E27FC236}">
              <a16:creationId xmlns:a16="http://schemas.microsoft.com/office/drawing/2014/main" id="{2652A07D-D20A-4553-8AF4-237F10C3267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19450" y="6769327"/>
          <a:ext cx="1944000" cy="567248"/>
        </a:xfrm>
        <a:prstGeom prst="rect">
          <a:avLst/>
        </a:prstGeom>
      </xdr:spPr>
    </xdr:pic>
    <xdr:clientData/>
  </xdr:twoCellAnchor>
  <xdr:twoCellAnchor editAs="oneCell">
    <xdr:from>
      <xdr:col>11</xdr:col>
      <xdr:colOff>600075</xdr:colOff>
      <xdr:row>11</xdr:row>
      <xdr:rowOff>57604</xdr:rowOff>
    </xdr:from>
    <xdr:to>
      <xdr:col>11</xdr:col>
      <xdr:colOff>2544075</xdr:colOff>
      <xdr:row>12</xdr:row>
      <xdr:rowOff>36070</xdr:rowOff>
    </xdr:to>
    <xdr:pic>
      <xdr:nvPicPr>
        <xdr:cNvPr id="6" name="Image 5">
          <a:hlinkClick xmlns:r="http://schemas.openxmlformats.org/officeDocument/2006/relationships" r:id="rId7"/>
          <a:extLst>
            <a:ext uri="{FF2B5EF4-FFF2-40B4-BE49-F238E27FC236}">
              <a16:creationId xmlns:a16="http://schemas.microsoft.com/office/drawing/2014/main" id="{5749D4E7-8982-4316-AAF7-AA25AF03B3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03575" y="8788854"/>
          <a:ext cx="1944000" cy="581716"/>
        </a:xfrm>
        <a:prstGeom prst="rect">
          <a:avLst/>
        </a:prstGeom>
      </xdr:spPr>
    </xdr:pic>
    <xdr:clientData/>
  </xdr:twoCellAnchor>
  <xdr:twoCellAnchor editAs="oneCell">
    <xdr:from>
      <xdr:col>11</xdr:col>
      <xdr:colOff>600075</xdr:colOff>
      <xdr:row>17</xdr:row>
      <xdr:rowOff>16556</xdr:rowOff>
    </xdr:from>
    <xdr:to>
      <xdr:col>11</xdr:col>
      <xdr:colOff>2544075</xdr:colOff>
      <xdr:row>18</xdr:row>
      <xdr:rowOff>835</xdr:rowOff>
    </xdr:to>
    <xdr:pic>
      <xdr:nvPicPr>
        <xdr:cNvPr id="7" name="Image 6">
          <a:hlinkClick xmlns:r="http://schemas.openxmlformats.org/officeDocument/2006/relationships" r:id="rId9"/>
          <a:extLst>
            <a:ext uri="{FF2B5EF4-FFF2-40B4-BE49-F238E27FC236}">
              <a16:creationId xmlns:a16="http://schemas.microsoft.com/office/drawing/2014/main" id="{3315ED3E-24FE-412C-AB72-35B601F251E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903575" y="13129306"/>
          <a:ext cx="1944000" cy="587529"/>
        </a:xfrm>
        <a:prstGeom prst="rect">
          <a:avLst/>
        </a:prstGeom>
      </xdr:spPr>
    </xdr:pic>
    <xdr:clientData/>
  </xdr:twoCellAnchor>
  <xdr:twoCellAnchor editAs="oneCell">
    <xdr:from>
      <xdr:col>11</xdr:col>
      <xdr:colOff>606425</xdr:colOff>
      <xdr:row>20</xdr:row>
      <xdr:rowOff>553358</xdr:rowOff>
    </xdr:from>
    <xdr:to>
      <xdr:col>11</xdr:col>
      <xdr:colOff>2550425</xdr:colOff>
      <xdr:row>21</xdr:row>
      <xdr:rowOff>532482</xdr:rowOff>
    </xdr:to>
    <xdr:pic>
      <xdr:nvPicPr>
        <xdr:cNvPr id="8" name="Image 7">
          <a:hlinkClick xmlns:r="http://schemas.openxmlformats.org/officeDocument/2006/relationships" r:id="rId11"/>
          <a:extLst>
            <a:ext uri="{FF2B5EF4-FFF2-40B4-BE49-F238E27FC236}">
              <a16:creationId xmlns:a16="http://schemas.microsoft.com/office/drawing/2014/main" id="{FFB6BF9A-7E60-4B28-9E1C-1C7860832C5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09925" y="16580758"/>
          <a:ext cx="1944000" cy="588724"/>
        </a:xfrm>
        <a:prstGeom prst="rect">
          <a:avLst/>
        </a:prstGeom>
      </xdr:spPr>
    </xdr:pic>
    <xdr:clientData/>
  </xdr:twoCellAnchor>
  <xdr:twoCellAnchor editAs="oneCell">
    <xdr:from>
      <xdr:col>11</xdr:col>
      <xdr:colOff>600075</xdr:colOff>
      <xdr:row>23</xdr:row>
      <xdr:rowOff>547839</xdr:rowOff>
    </xdr:from>
    <xdr:to>
      <xdr:col>11</xdr:col>
      <xdr:colOff>2544075</xdr:colOff>
      <xdr:row>24</xdr:row>
      <xdr:rowOff>73014</xdr:rowOff>
    </xdr:to>
    <xdr:pic>
      <xdr:nvPicPr>
        <xdr:cNvPr id="9" name="Image 8">
          <a:hlinkClick xmlns:r="http://schemas.openxmlformats.org/officeDocument/2006/relationships" r:id="rId12"/>
          <a:extLst>
            <a:ext uri="{FF2B5EF4-FFF2-40B4-BE49-F238E27FC236}">
              <a16:creationId xmlns:a16="http://schemas.microsoft.com/office/drawing/2014/main" id="{87362515-AEE4-4460-9653-A677603CB42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03575" y="19724839"/>
          <a:ext cx="1944000" cy="572925"/>
        </a:xfrm>
        <a:prstGeom prst="rect">
          <a:avLst/>
        </a:prstGeom>
      </xdr:spPr>
    </xdr:pic>
    <xdr:clientData/>
  </xdr:twoCellAnchor>
  <xdr:twoCellAnchor editAs="oneCell">
    <xdr:from>
      <xdr:col>11</xdr:col>
      <xdr:colOff>600075</xdr:colOff>
      <xdr:row>25</xdr:row>
      <xdr:rowOff>477384</xdr:rowOff>
    </xdr:from>
    <xdr:to>
      <xdr:col>11</xdr:col>
      <xdr:colOff>2544075</xdr:colOff>
      <xdr:row>26</xdr:row>
      <xdr:rowOff>302796</xdr:rowOff>
    </xdr:to>
    <xdr:pic>
      <xdr:nvPicPr>
        <xdr:cNvPr id="11" name="Image 10">
          <a:hlinkClick xmlns:r="http://schemas.openxmlformats.org/officeDocument/2006/relationships" r:id="rId13"/>
          <a:extLst>
            <a:ext uri="{FF2B5EF4-FFF2-40B4-BE49-F238E27FC236}">
              <a16:creationId xmlns:a16="http://schemas.microsoft.com/office/drawing/2014/main" id="{58C86572-C8FE-4524-8D46-808EFC79A603}"/>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903575" y="22702384"/>
          <a:ext cx="1944000" cy="587412"/>
        </a:xfrm>
        <a:prstGeom prst="rect">
          <a:avLst/>
        </a:prstGeom>
      </xdr:spPr>
    </xdr:pic>
    <xdr:clientData/>
  </xdr:twoCellAnchor>
  <xdr:twoCellAnchor editAs="oneCell">
    <xdr:from>
      <xdr:col>11</xdr:col>
      <xdr:colOff>606425</xdr:colOff>
      <xdr:row>35</xdr:row>
      <xdr:rowOff>332471</xdr:rowOff>
    </xdr:from>
    <xdr:to>
      <xdr:col>11</xdr:col>
      <xdr:colOff>2550425</xdr:colOff>
      <xdr:row>36</xdr:row>
      <xdr:rowOff>27100</xdr:rowOff>
    </xdr:to>
    <xdr:pic>
      <xdr:nvPicPr>
        <xdr:cNvPr id="14" name="Image 13">
          <a:hlinkClick xmlns:r="http://schemas.openxmlformats.org/officeDocument/2006/relationships" r:id="rId15"/>
          <a:extLst>
            <a:ext uri="{FF2B5EF4-FFF2-40B4-BE49-F238E27FC236}">
              <a16:creationId xmlns:a16="http://schemas.microsoft.com/office/drawing/2014/main" id="{B594D40E-EF69-4CED-A0BF-FFF19F56BB9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5909925" y="31307771"/>
          <a:ext cx="1944000" cy="579093"/>
        </a:xfrm>
        <a:prstGeom prst="rect">
          <a:avLst/>
        </a:prstGeom>
      </xdr:spPr>
    </xdr:pic>
    <xdr:clientData/>
  </xdr:twoCellAnchor>
  <xdr:twoCellAnchor editAs="oneCell">
    <xdr:from>
      <xdr:col>11</xdr:col>
      <xdr:colOff>600075</xdr:colOff>
      <xdr:row>40</xdr:row>
      <xdr:rowOff>593047</xdr:rowOff>
    </xdr:from>
    <xdr:to>
      <xdr:col>11</xdr:col>
      <xdr:colOff>2544075</xdr:colOff>
      <xdr:row>41</xdr:row>
      <xdr:rowOff>555850</xdr:rowOff>
    </xdr:to>
    <xdr:pic>
      <xdr:nvPicPr>
        <xdr:cNvPr id="15" name="Image 14">
          <a:hlinkClick xmlns:r="http://schemas.openxmlformats.org/officeDocument/2006/relationships" r:id="rId17"/>
          <a:extLst>
            <a:ext uri="{FF2B5EF4-FFF2-40B4-BE49-F238E27FC236}">
              <a16:creationId xmlns:a16="http://schemas.microsoft.com/office/drawing/2014/main" id="{AAAE4A2C-410B-412D-9EC8-18BCD927246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5903575" y="36661047"/>
          <a:ext cx="1944000" cy="566054"/>
        </a:xfrm>
        <a:prstGeom prst="rect">
          <a:avLst/>
        </a:prstGeom>
      </xdr:spPr>
    </xdr:pic>
    <xdr:clientData/>
  </xdr:twoCellAnchor>
  <xdr:twoCellAnchor editAs="oneCell">
    <xdr:from>
      <xdr:col>11</xdr:col>
      <xdr:colOff>600075</xdr:colOff>
      <xdr:row>44</xdr:row>
      <xdr:rowOff>377374</xdr:rowOff>
    </xdr:from>
    <xdr:to>
      <xdr:col>11</xdr:col>
      <xdr:colOff>2544075</xdr:colOff>
      <xdr:row>45</xdr:row>
      <xdr:rowOff>359674</xdr:rowOff>
    </xdr:to>
    <xdr:pic>
      <xdr:nvPicPr>
        <xdr:cNvPr id="16" name="Image 15">
          <a:hlinkClick xmlns:r="http://schemas.openxmlformats.org/officeDocument/2006/relationships" r:id="rId19"/>
          <a:extLst>
            <a:ext uri="{FF2B5EF4-FFF2-40B4-BE49-F238E27FC236}">
              <a16:creationId xmlns:a16="http://schemas.microsoft.com/office/drawing/2014/main" id="{EC77DCCD-D3A6-4565-A1A9-42D28EEDA67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03575" y="39302874"/>
          <a:ext cx="1944000" cy="585550"/>
        </a:xfrm>
        <a:prstGeom prst="rect">
          <a:avLst/>
        </a:prstGeom>
      </xdr:spPr>
    </xdr:pic>
    <xdr:clientData/>
  </xdr:twoCellAnchor>
  <xdr:twoCellAnchor editAs="oneCell">
    <xdr:from>
      <xdr:col>11</xdr:col>
      <xdr:colOff>600075</xdr:colOff>
      <xdr:row>47</xdr:row>
      <xdr:rowOff>91852</xdr:rowOff>
    </xdr:from>
    <xdr:to>
      <xdr:col>11</xdr:col>
      <xdr:colOff>2544075</xdr:colOff>
      <xdr:row>47</xdr:row>
      <xdr:rowOff>681236</xdr:rowOff>
    </xdr:to>
    <xdr:pic>
      <xdr:nvPicPr>
        <xdr:cNvPr id="17" name="Image 16">
          <a:hlinkClick xmlns:r="http://schemas.openxmlformats.org/officeDocument/2006/relationships" r:id="rId20"/>
          <a:extLst>
            <a:ext uri="{FF2B5EF4-FFF2-40B4-BE49-F238E27FC236}">
              <a16:creationId xmlns:a16="http://schemas.microsoft.com/office/drawing/2014/main" id="{1F5BF178-71F0-4C2A-A8C1-AF2D2B2675D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03575" y="42128852"/>
          <a:ext cx="1944000" cy="589384"/>
        </a:xfrm>
        <a:prstGeom prst="rect">
          <a:avLst/>
        </a:prstGeom>
      </xdr:spPr>
    </xdr:pic>
    <xdr:clientData/>
  </xdr:twoCellAnchor>
  <xdr:twoCellAnchor editAs="oneCell">
    <xdr:from>
      <xdr:col>11</xdr:col>
      <xdr:colOff>606425</xdr:colOff>
      <xdr:row>59</xdr:row>
      <xdr:rowOff>121561</xdr:rowOff>
    </xdr:from>
    <xdr:to>
      <xdr:col>11</xdr:col>
      <xdr:colOff>2550425</xdr:colOff>
      <xdr:row>59</xdr:row>
      <xdr:rowOff>718842</xdr:rowOff>
    </xdr:to>
    <xdr:pic>
      <xdr:nvPicPr>
        <xdr:cNvPr id="20" name="Image 19">
          <a:hlinkClick xmlns:r="http://schemas.openxmlformats.org/officeDocument/2006/relationships" r:id="rId21"/>
          <a:extLst>
            <a:ext uri="{FF2B5EF4-FFF2-40B4-BE49-F238E27FC236}">
              <a16:creationId xmlns:a16="http://schemas.microsoft.com/office/drawing/2014/main" id="{D268B6F2-1200-4227-B83B-6342C30DE57C}"/>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909925" y="54515661"/>
          <a:ext cx="1944000" cy="597281"/>
        </a:xfrm>
        <a:prstGeom prst="rect">
          <a:avLst/>
        </a:prstGeom>
      </xdr:spPr>
    </xdr:pic>
    <xdr:clientData/>
  </xdr:twoCellAnchor>
  <xdr:twoCellAnchor editAs="oneCell">
    <xdr:from>
      <xdr:col>11</xdr:col>
      <xdr:colOff>600075</xdr:colOff>
      <xdr:row>62</xdr:row>
      <xdr:rowOff>213409</xdr:rowOff>
    </xdr:from>
    <xdr:to>
      <xdr:col>11</xdr:col>
      <xdr:colOff>2544075</xdr:colOff>
      <xdr:row>63</xdr:row>
      <xdr:rowOff>188592</xdr:rowOff>
    </xdr:to>
    <xdr:pic>
      <xdr:nvPicPr>
        <xdr:cNvPr id="21" name="Image 20">
          <a:hlinkClick xmlns:r="http://schemas.openxmlformats.org/officeDocument/2006/relationships" r:id="rId23"/>
          <a:extLst>
            <a:ext uri="{FF2B5EF4-FFF2-40B4-BE49-F238E27FC236}">
              <a16:creationId xmlns:a16="http://schemas.microsoft.com/office/drawing/2014/main" id="{051DDE4B-FC53-422B-9B00-44BCF1658C8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903575" y="56791909"/>
          <a:ext cx="1944000" cy="578433"/>
        </a:xfrm>
        <a:prstGeom prst="rect">
          <a:avLst/>
        </a:prstGeom>
      </xdr:spPr>
    </xdr:pic>
    <xdr:clientData/>
  </xdr:twoCellAnchor>
  <xdr:twoCellAnchor editAs="oneCell">
    <xdr:from>
      <xdr:col>11</xdr:col>
      <xdr:colOff>606425</xdr:colOff>
      <xdr:row>14</xdr:row>
      <xdr:rowOff>311604</xdr:rowOff>
    </xdr:from>
    <xdr:to>
      <xdr:col>11</xdr:col>
      <xdr:colOff>2550425</xdr:colOff>
      <xdr:row>15</xdr:row>
      <xdr:rowOff>311117</xdr:rowOff>
    </xdr:to>
    <xdr:pic>
      <xdr:nvPicPr>
        <xdr:cNvPr id="26" name="Image 25">
          <a:hlinkClick xmlns:r="http://schemas.openxmlformats.org/officeDocument/2006/relationships" r:id="rId24"/>
          <a:extLst>
            <a:ext uri="{FF2B5EF4-FFF2-40B4-BE49-F238E27FC236}">
              <a16:creationId xmlns:a16="http://schemas.microsoft.com/office/drawing/2014/main" id="{D5B3F990-D5D2-4457-A5A5-26904ABD78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09925" y="11246304"/>
          <a:ext cx="1944000" cy="609113"/>
        </a:xfrm>
        <a:prstGeom prst="rect">
          <a:avLst/>
        </a:prstGeom>
      </xdr:spPr>
    </xdr:pic>
    <xdr:clientData/>
  </xdr:twoCellAnchor>
  <xdr:twoCellAnchor editAs="oneCell">
    <xdr:from>
      <xdr:col>11</xdr:col>
      <xdr:colOff>606425</xdr:colOff>
      <xdr:row>38</xdr:row>
      <xdr:rowOff>552450</xdr:rowOff>
    </xdr:from>
    <xdr:to>
      <xdr:col>11</xdr:col>
      <xdr:colOff>2550425</xdr:colOff>
      <xdr:row>39</xdr:row>
      <xdr:rowOff>176405</xdr:rowOff>
    </xdr:to>
    <xdr:pic>
      <xdr:nvPicPr>
        <xdr:cNvPr id="32" name="Image 31">
          <a:hlinkClick xmlns:r="http://schemas.openxmlformats.org/officeDocument/2006/relationships" r:id="rId25"/>
          <a:extLst>
            <a:ext uri="{FF2B5EF4-FFF2-40B4-BE49-F238E27FC236}">
              <a16:creationId xmlns:a16="http://schemas.microsoft.com/office/drawing/2014/main" id="{5149279C-F3E0-4F42-A1D0-885370207B5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5909925" y="34270950"/>
          <a:ext cx="1944000" cy="573734"/>
        </a:xfrm>
        <a:prstGeom prst="rect">
          <a:avLst/>
        </a:prstGeom>
      </xdr:spPr>
    </xdr:pic>
    <xdr:clientData/>
  </xdr:twoCellAnchor>
  <xdr:twoCellAnchor editAs="oneCell">
    <xdr:from>
      <xdr:col>3</xdr:col>
      <xdr:colOff>13181</xdr:colOff>
      <xdr:row>1</xdr:row>
      <xdr:rowOff>13609</xdr:rowOff>
    </xdr:from>
    <xdr:to>
      <xdr:col>3</xdr:col>
      <xdr:colOff>1905431</xdr:colOff>
      <xdr:row>1</xdr:row>
      <xdr:rowOff>1197431</xdr:rowOff>
    </xdr:to>
    <xdr:pic>
      <xdr:nvPicPr>
        <xdr:cNvPr id="31" name="Image 30">
          <a:extLst>
            <a:ext uri="{FF2B5EF4-FFF2-40B4-BE49-F238E27FC236}">
              <a16:creationId xmlns:a16="http://schemas.microsoft.com/office/drawing/2014/main" id="{7DA14E1F-2087-45A9-84E1-BCA00B339641}"/>
            </a:ext>
          </a:extLst>
        </xdr:cNvPr>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611895" y="503466"/>
          <a:ext cx="1892250" cy="1183822"/>
        </a:xfrm>
        <a:prstGeom prst="rect">
          <a:avLst/>
        </a:prstGeom>
      </xdr:spPr>
    </xdr:pic>
    <xdr:clientData/>
  </xdr:twoCellAnchor>
  <xdr:twoCellAnchor editAs="oneCell">
    <xdr:from>
      <xdr:col>11</xdr:col>
      <xdr:colOff>600075</xdr:colOff>
      <xdr:row>50</xdr:row>
      <xdr:rowOff>0</xdr:rowOff>
    </xdr:from>
    <xdr:to>
      <xdr:col>11</xdr:col>
      <xdr:colOff>2544075</xdr:colOff>
      <xdr:row>50</xdr:row>
      <xdr:rowOff>566928</xdr:rowOff>
    </xdr:to>
    <xdr:pic>
      <xdr:nvPicPr>
        <xdr:cNvPr id="35" name="Image 34">
          <a:hlinkClick xmlns:r="http://schemas.openxmlformats.org/officeDocument/2006/relationships" r:id="rId27"/>
          <a:extLst>
            <a:ext uri="{FF2B5EF4-FFF2-40B4-BE49-F238E27FC236}">
              <a16:creationId xmlns:a16="http://schemas.microsoft.com/office/drawing/2014/main" id="{4C749EEF-1811-4E17-8E21-67391D5AC5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03575" y="45021500"/>
          <a:ext cx="1944000" cy="566928"/>
        </a:xfrm>
        <a:prstGeom prst="rect">
          <a:avLst/>
        </a:prstGeom>
      </xdr:spPr>
    </xdr:pic>
    <xdr:clientData/>
  </xdr:twoCellAnchor>
  <xdr:twoCellAnchor editAs="oneCell">
    <xdr:from>
      <xdr:col>11</xdr:col>
      <xdr:colOff>606425</xdr:colOff>
      <xdr:row>53</xdr:row>
      <xdr:rowOff>177800</xdr:rowOff>
    </xdr:from>
    <xdr:to>
      <xdr:col>11</xdr:col>
      <xdr:colOff>2550425</xdr:colOff>
      <xdr:row>53</xdr:row>
      <xdr:rowOff>750204</xdr:rowOff>
    </xdr:to>
    <xdr:pic>
      <xdr:nvPicPr>
        <xdr:cNvPr id="36" name="Image 35">
          <a:hlinkClick xmlns:r="http://schemas.openxmlformats.org/officeDocument/2006/relationships" r:id="rId28"/>
          <a:extLst>
            <a:ext uri="{FF2B5EF4-FFF2-40B4-BE49-F238E27FC236}">
              <a16:creationId xmlns:a16="http://schemas.microsoft.com/office/drawing/2014/main" id="{43CD7F3E-05B6-4783-B9CB-288A395087E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5909925" y="48577500"/>
          <a:ext cx="1944000" cy="572404"/>
        </a:xfrm>
        <a:prstGeom prst="rect">
          <a:avLst/>
        </a:prstGeom>
      </xdr:spPr>
    </xdr:pic>
    <xdr:clientData/>
  </xdr:twoCellAnchor>
  <xdr:twoCellAnchor editAs="oneCell">
    <xdr:from>
      <xdr:col>11</xdr:col>
      <xdr:colOff>600075</xdr:colOff>
      <xdr:row>55</xdr:row>
      <xdr:rowOff>815975</xdr:rowOff>
    </xdr:from>
    <xdr:to>
      <xdr:col>11</xdr:col>
      <xdr:colOff>2544075</xdr:colOff>
      <xdr:row>56</xdr:row>
      <xdr:rowOff>358464</xdr:rowOff>
    </xdr:to>
    <xdr:pic>
      <xdr:nvPicPr>
        <xdr:cNvPr id="37" name="Image 36">
          <a:hlinkClick xmlns:r="http://schemas.openxmlformats.org/officeDocument/2006/relationships" r:id="rId29"/>
          <a:extLst>
            <a:ext uri="{FF2B5EF4-FFF2-40B4-BE49-F238E27FC236}">
              <a16:creationId xmlns:a16="http://schemas.microsoft.com/office/drawing/2014/main" id="{A1C5162F-BD95-483E-BAD8-CB87B22E32D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03575" y="50917475"/>
          <a:ext cx="1944000" cy="558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869421</xdr:colOff>
      <xdr:row>11</xdr:row>
      <xdr:rowOff>137583</xdr:rowOff>
    </xdr:from>
    <xdr:to>
      <xdr:col>13</xdr:col>
      <xdr:colOff>1964267</xdr:colOff>
      <xdr:row>44</xdr:row>
      <xdr:rowOff>155046</xdr:rowOff>
    </xdr:to>
    <xdr:graphicFrame macro="">
      <xdr:nvGraphicFramePr>
        <xdr:cNvPr id="2" name="Graphique 1">
          <a:extLst>
            <a:ext uri="{FF2B5EF4-FFF2-40B4-BE49-F238E27FC236}">
              <a16:creationId xmlns:a16="http://schemas.microsoft.com/office/drawing/2014/main" id="{3522CECC-0614-44AD-A57A-467E9AAD6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84818</xdr:colOff>
      <xdr:row>51</xdr:row>
      <xdr:rowOff>79375</xdr:rowOff>
    </xdr:from>
    <xdr:to>
      <xdr:col>7</xdr:col>
      <xdr:colOff>1412876</xdr:colOff>
      <xdr:row>73</xdr:row>
      <xdr:rowOff>15875</xdr:rowOff>
    </xdr:to>
    <xdr:graphicFrame macro="">
      <xdr:nvGraphicFramePr>
        <xdr:cNvPr id="5" name="Graphique 4">
          <a:extLst>
            <a:ext uri="{FF2B5EF4-FFF2-40B4-BE49-F238E27FC236}">
              <a16:creationId xmlns:a16="http://schemas.microsoft.com/office/drawing/2014/main" id="{99F05DFC-C4BD-4872-A7FD-94F164F889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111127</xdr:colOff>
      <xdr:row>51</xdr:row>
      <xdr:rowOff>31750</xdr:rowOff>
    </xdr:from>
    <xdr:to>
      <xdr:col>17</xdr:col>
      <xdr:colOff>158751</xdr:colOff>
      <xdr:row>73</xdr:row>
      <xdr:rowOff>47625</xdr:rowOff>
    </xdr:to>
    <xdr:graphicFrame macro="">
      <xdr:nvGraphicFramePr>
        <xdr:cNvPr id="6" name="Graphique 5">
          <a:extLst>
            <a:ext uri="{FF2B5EF4-FFF2-40B4-BE49-F238E27FC236}">
              <a16:creationId xmlns:a16="http://schemas.microsoft.com/office/drawing/2014/main" id="{F2FE96E2-A216-425B-A28E-6234F762D4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1715238</xdr:colOff>
      <xdr:row>7</xdr:row>
      <xdr:rowOff>99194</xdr:rowOff>
    </xdr:from>
    <xdr:to>
      <xdr:col>19</xdr:col>
      <xdr:colOff>366532</xdr:colOff>
      <xdr:row>9</xdr:row>
      <xdr:rowOff>453804</xdr:rowOff>
    </xdr:to>
    <xdr:pic>
      <xdr:nvPicPr>
        <xdr:cNvPr id="7" name="Image 6">
          <a:hlinkClick xmlns:r="http://schemas.openxmlformats.org/officeDocument/2006/relationships" r:id="rId4"/>
          <a:extLst>
            <a:ext uri="{FF2B5EF4-FFF2-40B4-BE49-F238E27FC236}">
              <a16:creationId xmlns:a16="http://schemas.microsoft.com/office/drawing/2014/main" id="{1E4344C6-B196-4572-B108-5B5E4C14D73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955238" y="4829944"/>
          <a:ext cx="5096544" cy="1148360"/>
        </a:xfrm>
        <a:prstGeom prst="rect">
          <a:avLst/>
        </a:prstGeom>
      </xdr:spPr>
    </xdr:pic>
    <xdr:clientData/>
  </xdr:twoCellAnchor>
  <xdr:twoCellAnchor editAs="oneCell">
    <xdr:from>
      <xdr:col>4</xdr:col>
      <xdr:colOff>0</xdr:colOff>
      <xdr:row>1</xdr:row>
      <xdr:rowOff>0</xdr:rowOff>
    </xdr:from>
    <xdr:to>
      <xdr:col>5</xdr:col>
      <xdr:colOff>2134054</xdr:colOff>
      <xdr:row>2</xdr:row>
      <xdr:rowOff>764987</xdr:rowOff>
    </xdr:to>
    <xdr:pic>
      <xdr:nvPicPr>
        <xdr:cNvPr id="9" name="Image 8">
          <a:extLst>
            <a:ext uri="{FF2B5EF4-FFF2-40B4-BE49-F238E27FC236}">
              <a16:creationId xmlns:a16="http://schemas.microsoft.com/office/drawing/2014/main" id="{EE5ACA9D-B506-4C48-A288-FD1128091ABD}"/>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00375" y="492125"/>
          <a:ext cx="3261179" cy="19714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62623</xdr:colOff>
      <xdr:row>1</xdr:row>
      <xdr:rowOff>68036</xdr:rowOff>
    </xdr:from>
    <xdr:to>
      <xdr:col>1</xdr:col>
      <xdr:colOff>3311799</xdr:colOff>
      <xdr:row>1</xdr:row>
      <xdr:rowOff>2041072</xdr:rowOff>
    </xdr:to>
    <xdr:pic>
      <xdr:nvPicPr>
        <xdr:cNvPr id="5" name="Image 4">
          <a:extLst>
            <a:ext uri="{FF2B5EF4-FFF2-40B4-BE49-F238E27FC236}">
              <a16:creationId xmlns:a16="http://schemas.microsoft.com/office/drawing/2014/main" id="{78B22B98-B18A-4A22-9D6B-95F4EC5F20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802" y="476250"/>
          <a:ext cx="3249176" cy="1973036"/>
        </a:xfrm>
        <a:prstGeom prst="rect">
          <a:avLst/>
        </a:prstGeom>
      </xdr:spPr>
    </xdr:pic>
    <xdr:clientData/>
  </xdr:twoCellAnchor>
  <xdr:twoCellAnchor editAs="oneCell">
    <xdr:from>
      <xdr:col>4</xdr:col>
      <xdr:colOff>136071</xdr:colOff>
      <xdr:row>1</xdr:row>
      <xdr:rowOff>362857</xdr:rowOff>
    </xdr:from>
    <xdr:to>
      <xdr:col>4</xdr:col>
      <xdr:colOff>4692564</xdr:colOff>
      <xdr:row>1</xdr:row>
      <xdr:rowOff>1681105</xdr:rowOff>
    </xdr:to>
    <xdr:pic>
      <xdr:nvPicPr>
        <xdr:cNvPr id="6" name="Image 5">
          <a:hlinkClick xmlns:r="http://schemas.openxmlformats.org/officeDocument/2006/relationships" r:id="rId2"/>
          <a:extLst>
            <a:ext uri="{FF2B5EF4-FFF2-40B4-BE49-F238E27FC236}">
              <a16:creationId xmlns:a16="http://schemas.microsoft.com/office/drawing/2014/main" id="{670E1E74-650D-424D-A788-06DF8DD8D7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94464" y="771071"/>
          <a:ext cx="4545910" cy="13182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xdr:colOff>
      <xdr:row>1</xdr:row>
      <xdr:rowOff>0</xdr:rowOff>
    </xdr:from>
    <xdr:to>
      <xdr:col>4</xdr:col>
      <xdr:colOff>19050</xdr:colOff>
      <xdr:row>6</xdr:row>
      <xdr:rowOff>133350</xdr:rowOff>
    </xdr:to>
    <xdr:pic>
      <xdr:nvPicPr>
        <xdr:cNvPr id="3" name="Image 2">
          <a:extLst>
            <a:ext uri="{FF2B5EF4-FFF2-40B4-BE49-F238E27FC236}">
              <a16:creationId xmlns:a16="http://schemas.microsoft.com/office/drawing/2014/main" id="{E64354DF-E7DC-4288-AF9D-434E1937A2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0" y="304800"/>
          <a:ext cx="2400300" cy="1409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936625</xdr:rowOff>
    </xdr:from>
    <xdr:to>
      <xdr:col>5</xdr:col>
      <xdr:colOff>35717</xdr:colOff>
      <xdr:row>7</xdr:row>
      <xdr:rowOff>400050</xdr:rowOff>
    </xdr:to>
    <xdr:sp macro="" textlink="">
      <xdr:nvSpPr>
        <xdr:cNvPr id="3" name="Rectangle 2">
          <a:extLst>
            <a:ext uri="{FF2B5EF4-FFF2-40B4-BE49-F238E27FC236}">
              <a16:creationId xmlns:a16="http://schemas.microsoft.com/office/drawing/2014/main" id="{74405395-549F-485C-AF3F-B1DBEBB15B0A}"/>
            </a:ext>
          </a:extLst>
        </xdr:cNvPr>
        <xdr:cNvSpPr/>
      </xdr:nvSpPr>
      <xdr:spPr>
        <a:xfrm>
          <a:off x="0" y="936625"/>
          <a:ext cx="12430917" cy="21431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Traité</a:t>
          </a:r>
          <a:r>
            <a:rPr lang="en-US" sz="1600" baseline="0"/>
            <a:t> lors de l'atelier concernant la </a:t>
          </a:r>
          <a:r>
            <a:rPr lang="en-US" sz="1600" b="1" baseline="0"/>
            <a:t>procédure de labellisation</a:t>
          </a:r>
        </a:p>
        <a:p>
          <a:pPr algn="ctr"/>
          <a:endParaRPr lang="en-US" sz="1600" b="1" baseline="0"/>
        </a:p>
        <a:p>
          <a:pPr algn="ctr"/>
          <a:r>
            <a:rPr lang="en-US" sz="1600" b="1" baseline="0"/>
            <a:t>voir si maintien et positionnement de l'onglet</a:t>
          </a:r>
          <a:endParaRPr lang="en-US" sz="1600" b="1"/>
        </a:p>
      </xdr:txBody>
    </xdr:sp>
    <xdr:clientData/>
  </xdr:twoCellAnchor>
  <xdr:twoCellAnchor editAs="oneCell">
    <xdr:from>
      <xdr:col>0</xdr:col>
      <xdr:colOff>6655</xdr:colOff>
      <xdr:row>0</xdr:row>
      <xdr:rowOff>0</xdr:rowOff>
    </xdr:from>
    <xdr:to>
      <xdr:col>0</xdr:col>
      <xdr:colOff>1962150</xdr:colOff>
      <xdr:row>2</xdr:row>
      <xdr:rowOff>0</xdr:rowOff>
    </xdr:to>
    <xdr:pic>
      <xdr:nvPicPr>
        <xdr:cNvPr id="4" name="Image 3">
          <a:extLst>
            <a:ext uri="{FF2B5EF4-FFF2-40B4-BE49-F238E27FC236}">
              <a16:creationId xmlns:a16="http://schemas.microsoft.com/office/drawing/2014/main" id="{BC272C43-FBE7-4FAA-8A23-8E1CB9B9E8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5" y="0"/>
          <a:ext cx="1955495" cy="120015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3420341</xdr:colOff>
      <xdr:row>1</xdr:row>
      <xdr:rowOff>216480</xdr:rowOff>
    </xdr:from>
    <xdr:to>
      <xdr:col>10</xdr:col>
      <xdr:colOff>594506</xdr:colOff>
      <xdr:row>2</xdr:row>
      <xdr:rowOff>1900945</xdr:rowOff>
    </xdr:to>
    <xdr:pic>
      <xdr:nvPicPr>
        <xdr:cNvPr id="2" name="Image 1">
          <a:extLst>
            <a:ext uri="{FF2B5EF4-FFF2-40B4-BE49-F238E27FC236}">
              <a16:creationId xmlns:a16="http://schemas.microsoft.com/office/drawing/2014/main" id="{60342506-686D-4E11-BC8D-05AFF9E61A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703636" y="692730"/>
          <a:ext cx="3278825" cy="285344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rive%20partag&#233;s\BU_HRT_FR\3.%20Missions\GT%20Transformation%20du%20travail\REPORTING%20RSE\DGCS\Z.%20Documentation\Outils%20d'&#233;valuation\Copie%20de%20Outil_Diag_EgaPro_Index_21-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BREF"/>
      <sheetName val="SOMMAIRE"/>
      <sheetName val="DONNEES"/>
      <sheetName val="Paramètres"/>
      <sheetName val="INDIC. 1 Ecart Rémunération"/>
      <sheetName val="INDIC.2 Ecart Tx Augmentation"/>
      <sheetName val="INDIC.3 Ecart Tx Promotion"/>
      <sheetName val="INDIC.3 ou 4 A Maternité"/>
      <sheetName val="INDIC.4 ou 5 10+ Hautes Rému"/>
      <sheetName val="Note INDEX"/>
      <sheetName val="Mesures correctives"/>
      <sheetName val="MIXITE"/>
      <sheetName val="PARCOURS"/>
      <sheetName val="CONDITIONS TRAVAIL"/>
      <sheetName val="ARTICULATION TEMPS"/>
      <sheetName val="PRONOSTIC"/>
      <sheetName val="DIAGNOSTIC"/>
      <sheetName val="Bilan actions année N-1"/>
      <sheetName val="Trame accord ou plan d'actions"/>
      <sheetName val="Copie de Outil_Diag_EgaPro_I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TEMPLATE_INTITULE_OFFICIEL">
  <a:themeElements>
    <a:clrScheme name="GOUVERNEMENT PPT">
      <a:dk1>
        <a:srgbClr val="000000"/>
      </a:dk1>
      <a:lt1>
        <a:srgbClr val="FFFFFF"/>
      </a:lt1>
      <a:dk2>
        <a:srgbClr val="000091"/>
      </a:dk2>
      <a:lt2>
        <a:srgbClr val="E1000F"/>
      </a:lt2>
      <a:accent1>
        <a:srgbClr val="005841"/>
      </a:accent1>
      <a:accent2>
        <a:srgbClr val="21215A"/>
      </a:accent2>
      <a:accent3>
        <a:srgbClr val="FFD500"/>
      </a:accent3>
      <a:accent4>
        <a:srgbClr val="EA5433"/>
      </a:accent4>
      <a:accent5>
        <a:srgbClr val="8C2237"/>
      </a:accent5>
      <a:accent6>
        <a:srgbClr val="49311F"/>
      </a:accent6>
      <a:hlink>
        <a:srgbClr val="000000"/>
      </a:hlink>
      <a:folHlink>
        <a:srgbClr val="000000"/>
      </a:folHlink>
    </a:clrScheme>
    <a:fontScheme name="Personnalisé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Présentation26" id="{25DB2D80-B418-C445-B794-8EFE4AC572D3}" vid="{D7C109EF-1FF6-B140-BAA4-C929A0D9196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3"/>
  <sheetViews>
    <sheetView showGridLines="0" tabSelected="1" zoomScale="34" zoomScaleNormal="34" workbookViewId="0">
      <selection activeCell="C2" sqref="C2"/>
    </sheetView>
  </sheetViews>
  <sheetFormatPr baseColWidth="10" defaultRowHeight="14.25" x14ac:dyDescent="0.2"/>
  <cols>
    <col min="1" max="1" width="10.875" style="17" customWidth="1"/>
    <col min="2" max="2" width="6.375" style="17" customWidth="1"/>
    <col min="3" max="3" width="16.375" style="17" customWidth="1"/>
    <col min="4" max="4" width="255.5" style="17" customWidth="1"/>
    <col min="5" max="5" width="6.125" style="17" customWidth="1"/>
    <col min="6" max="6" width="11" style="17"/>
  </cols>
  <sheetData>
    <row r="1" spans="1:11" ht="40.5" customHeight="1" x14ac:dyDescent="0.2">
      <c r="B1" s="8"/>
      <c r="C1" s="8"/>
      <c r="D1" s="8"/>
      <c r="E1" s="8"/>
    </row>
    <row r="2" spans="1:11" ht="201.95" customHeight="1" x14ac:dyDescent="0.5">
      <c r="A2" s="23"/>
      <c r="B2" s="8"/>
      <c r="C2" s="29"/>
      <c r="D2" s="40" t="s">
        <v>314</v>
      </c>
      <c r="E2" s="8"/>
    </row>
    <row r="3" spans="1:11" ht="27" x14ac:dyDescent="0.35">
      <c r="A3" s="24"/>
      <c r="B3" s="8"/>
      <c r="C3" s="29"/>
      <c r="D3" s="41"/>
      <c r="E3" s="8"/>
      <c r="J3" s="12"/>
      <c r="K3" s="12"/>
    </row>
    <row r="4" spans="1:11" ht="25.5" x14ac:dyDescent="0.35">
      <c r="A4" s="25"/>
      <c r="B4" s="8"/>
      <c r="C4" s="29"/>
      <c r="D4" s="42"/>
      <c r="E4" s="8"/>
    </row>
    <row r="5" spans="1:11" ht="33.75" x14ac:dyDescent="0.5">
      <c r="A5" s="26"/>
      <c r="B5" s="8"/>
      <c r="C5" s="29"/>
      <c r="D5" s="132" t="s">
        <v>387</v>
      </c>
      <c r="E5" s="8"/>
    </row>
    <row r="6" spans="1:11" ht="82.5" customHeight="1" x14ac:dyDescent="0.35">
      <c r="A6" s="27"/>
      <c r="B6" s="8"/>
      <c r="C6" s="29"/>
      <c r="D6" s="137" t="s">
        <v>316</v>
      </c>
      <c r="E6" s="8"/>
    </row>
    <row r="7" spans="1:11" ht="25.5" x14ac:dyDescent="0.35">
      <c r="A7" s="25"/>
      <c r="B7" s="8"/>
      <c r="C7" s="29"/>
      <c r="D7" s="129"/>
      <c r="E7" s="8"/>
    </row>
    <row r="8" spans="1:11" ht="26.25" x14ac:dyDescent="0.4">
      <c r="A8" s="26"/>
      <c r="B8" s="8"/>
      <c r="C8" s="29"/>
      <c r="D8" s="130" t="s">
        <v>155</v>
      </c>
      <c r="E8" s="8"/>
    </row>
    <row r="9" spans="1:11" s="136" customFormat="1" ht="167.45" customHeight="1" x14ac:dyDescent="0.2">
      <c r="A9" s="133"/>
      <c r="B9" s="134"/>
      <c r="C9" s="178"/>
      <c r="D9" s="128" t="s">
        <v>313</v>
      </c>
      <c r="E9" s="134"/>
      <c r="F9" s="135"/>
    </row>
    <row r="10" spans="1:11" ht="25.5" x14ac:dyDescent="0.35">
      <c r="A10" s="25"/>
      <c r="B10" s="8"/>
      <c r="C10" s="29"/>
      <c r="D10" s="129"/>
      <c r="E10" s="8"/>
    </row>
    <row r="11" spans="1:11" ht="26.25" x14ac:dyDescent="0.4">
      <c r="A11" s="26"/>
      <c r="B11" s="8"/>
      <c r="C11" s="29"/>
      <c r="D11" s="130" t="s">
        <v>156</v>
      </c>
      <c r="E11" s="8"/>
    </row>
    <row r="12" spans="1:11" ht="135" customHeight="1" x14ac:dyDescent="0.35">
      <c r="A12" s="27"/>
      <c r="B12" s="8"/>
      <c r="C12" s="29"/>
      <c r="D12" s="131" t="s">
        <v>386</v>
      </c>
      <c r="E12" s="8"/>
    </row>
    <row r="13" spans="1:11" ht="40.5" customHeight="1" x14ac:dyDescent="0.2">
      <c r="B13" s="8"/>
      <c r="C13" s="8"/>
      <c r="D13" s="8"/>
      <c r="E13" s="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Q140"/>
  <sheetViews>
    <sheetView showGridLines="0" topLeftCell="D1" zoomScale="20" zoomScaleNormal="20" workbookViewId="0">
      <pane ySplit="4" topLeftCell="A5" activePane="bottomLeft" state="frozen"/>
      <selection activeCell="B1" sqref="B1"/>
      <selection pane="bottomLeft" activeCell="L4" sqref="L4"/>
    </sheetView>
  </sheetViews>
  <sheetFormatPr baseColWidth="10" defaultRowHeight="18" x14ac:dyDescent="0.25"/>
  <cols>
    <col min="1" max="1" width="1.5" hidden="1" customWidth="1"/>
    <col min="2" max="2" width="1.5" customWidth="1"/>
    <col min="3" max="3" width="6.375" customWidth="1"/>
    <col min="4" max="4" width="52" customWidth="1"/>
    <col min="5" max="5" width="31.5" style="5" hidden="1" customWidth="1"/>
    <col min="6" max="6" width="20.125" style="144" customWidth="1"/>
    <col min="7" max="7" width="42.375" customWidth="1"/>
    <col min="8" max="8" width="54.375" customWidth="1"/>
    <col min="9" max="9" width="0.25" hidden="1" customWidth="1"/>
    <col min="10" max="10" width="17.625" style="15" customWidth="1"/>
    <col min="11" max="11" width="39" customWidth="1"/>
    <col min="12" max="12" width="37.5" customWidth="1"/>
    <col min="13" max="13" width="6.25" customWidth="1"/>
    <col min="14" max="14" width="2" customWidth="1"/>
  </cols>
  <sheetData>
    <row r="1" spans="1:13" ht="39" customHeight="1" x14ac:dyDescent="0.25">
      <c r="C1" s="8"/>
      <c r="D1" s="8"/>
      <c r="E1" s="54"/>
      <c r="F1" s="85"/>
      <c r="G1" s="8"/>
      <c r="H1" s="8"/>
      <c r="I1" s="8"/>
      <c r="J1" s="55"/>
      <c r="K1" s="8"/>
      <c r="L1" s="8"/>
      <c r="M1" s="8"/>
    </row>
    <row r="2" spans="1:13" ht="105" customHeight="1" x14ac:dyDescent="0.2">
      <c r="C2" s="8"/>
      <c r="D2" s="206" t="s">
        <v>315</v>
      </c>
      <c r="E2" s="207"/>
      <c r="F2" s="207"/>
      <c r="G2" s="207"/>
      <c r="H2" s="207"/>
      <c r="I2" s="207"/>
      <c r="J2" s="207"/>
      <c r="K2" s="207"/>
      <c r="L2" s="207"/>
      <c r="M2" s="8"/>
    </row>
    <row r="3" spans="1:13" ht="66.95" customHeight="1" x14ac:dyDescent="0.2">
      <c r="C3" s="8"/>
      <c r="D3" s="210" t="s">
        <v>162</v>
      </c>
      <c r="E3" s="210"/>
      <c r="F3" s="210"/>
      <c r="G3" s="210"/>
      <c r="H3" s="210"/>
      <c r="I3" s="210"/>
      <c r="J3" s="210"/>
      <c r="K3" s="210"/>
      <c r="L3" s="210"/>
      <c r="M3" s="8"/>
    </row>
    <row r="4" spans="1:13" s="34" customFormat="1" ht="67.5" customHeight="1" thickBot="1" x14ac:dyDescent="0.35">
      <c r="A4" s="33" t="s">
        <v>31</v>
      </c>
      <c r="B4" s="33"/>
      <c r="C4" s="18"/>
      <c r="D4" s="145" t="s">
        <v>157</v>
      </c>
      <c r="E4" s="146" t="s">
        <v>0</v>
      </c>
      <c r="F4" s="145" t="s">
        <v>158</v>
      </c>
      <c r="G4" s="146" t="s">
        <v>159</v>
      </c>
      <c r="H4" s="146" t="s">
        <v>160</v>
      </c>
      <c r="I4" s="146" t="s">
        <v>25</v>
      </c>
      <c r="J4" s="147" t="s">
        <v>163</v>
      </c>
      <c r="K4" s="147" t="s">
        <v>161</v>
      </c>
      <c r="L4" s="148"/>
      <c r="M4" s="7"/>
    </row>
    <row r="5" spans="1:13" ht="48.6" customHeight="1" thickTop="1" x14ac:dyDescent="0.2">
      <c r="A5" s="116" t="s">
        <v>79</v>
      </c>
      <c r="B5" s="28"/>
      <c r="C5" s="56"/>
      <c r="D5" s="197" t="s">
        <v>79</v>
      </c>
      <c r="E5" s="49" t="s">
        <v>2</v>
      </c>
      <c r="F5" s="205" t="s">
        <v>2</v>
      </c>
      <c r="G5" s="200" t="s">
        <v>272</v>
      </c>
      <c r="H5" s="139" t="s">
        <v>317</v>
      </c>
      <c r="I5" s="50">
        <v>1</v>
      </c>
      <c r="J5" s="52" t="s">
        <v>8</v>
      </c>
      <c r="K5" s="196" t="str">
        <f>IF(J5="x",'Réponses conditionnelles'!I4,IF(J6="x",'Réponses conditionnelles'!I5,IF(J7="x",'Réponses conditionnelles'!I6,"")))</f>
        <v xml:space="preserve">Pour candidater au label, il est essentiel d'avoir défini en amont de l'événementune politique relative à l'égalité et à la lutte contre les discriminations. </v>
      </c>
      <c r="L5" s="39"/>
      <c r="M5" s="8"/>
    </row>
    <row r="6" spans="1:13" ht="48.6" customHeight="1" x14ac:dyDescent="0.2">
      <c r="A6" s="116" t="s">
        <v>79</v>
      </c>
      <c r="B6" s="28"/>
      <c r="C6" s="56"/>
      <c r="D6" s="197"/>
      <c r="E6" s="49" t="s">
        <v>2</v>
      </c>
      <c r="F6" s="205"/>
      <c r="G6" s="200"/>
      <c r="H6" s="139" t="s">
        <v>318</v>
      </c>
      <c r="I6" s="50">
        <v>2</v>
      </c>
      <c r="J6" s="52"/>
      <c r="K6" s="196"/>
      <c r="L6" s="98"/>
      <c r="M6" s="8"/>
    </row>
    <row r="7" spans="1:13" ht="75.75" customHeight="1" x14ac:dyDescent="0.2">
      <c r="A7" s="116" t="s">
        <v>79</v>
      </c>
      <c r="B7" s="28"/>
      <c r="C7" s="56"/>
      <c r="D7" s="197"/>
      <c r="E7" s="49" t="s">
        <v>2</v>
      </c>
      <c r="F7" s="205"/>
      <c r="G7" s="201"/>
      <c r="H7" s="140" t="s">
        <v>319</v>
      </c>
      <c r="I7" s="50">
        <v>3</v>
      </c>
      <c r="J7" s="52"/>
      <c r="K7" s="196"/>
      <c r="L7" s="39"/>
      <c r="M7" s="8"/>
    </row>
    <row r="8" spans="1:13" ht="48.6" customHeight="1" x14ac:dyDescent="0.2">
      <c r="A8" s="116" t="s">
        <v>79</v>
      </c>
      <c r="B8" s="28"/>
      <c r="C8" s="56"/>
      <c r="D8" s="197" t="s">
        <v>79</v>
      </c>
      <c r="E8" s="160" t="s">
        <v>2</v>
      </c>
      <c r="F8" s="198" t="s">
        <v>2</v>
      </c>
      <c r="G8" s="202" t="s">
        <v>270</v>
      </c>
      <c r="H8" s="139" t="s">
        <v>320</v>
      </c>
      <c r="I8" s="50">
        <v>1</v>
      </c>
      <c r="J8" s="52"/>
      <c r="K8" s="196" t="str">
        <f>IF(J8="x",'Réponses conditionnelles'!I7,IF(J9="x",'Réponses conditionnelles'!I8,IF(J10="x",'Réponses conditionnelles'!I9,"")))</f>
        <v xml:space="preserve">Le suivi d'indicateurs quantitatifs ne suffit pas, il est nécessaire également d'effectuer un suivi qualitatif des mesures mises en place. </v>
      </c>
      <c r="L8" s="39"/>
      <c r="M8" s="8"/>
    </row>
    <row r="9" spans="1:13" ht="48.6" customHeight="1" x14ac:dyDescent="0.2">
      <c r="A9" s="116" t="s">
        <v>79</v>
      </c>
      <c r="B9" s="28"/>
      <c r="C9" s="56"/>
      <c r="D9" s="197"/>
      <c r="E9" s="160" t="s">
        <v>2</v>
      </c>
      <c r="F9" s="198"/>
      <c r="G9" s="203"/>
      <c r="H9" s="139" t="s">
        <v>321</v>
      </c>
      <c r="I9" s="50">
        <v>2</v>
      </c>
      <c r="J9" s="52" t="s">
        <v>8</v>
      </c>
      <c r="K9" s="196"/>
      <c r="L9" s="39"/>
      <c r="M9" s="8"/>
    </row>
    <row r="10" spans="1:13" ht="72.75" customHeight="1" x14ac:dyDescent="0.2">
      <c r="A10" s="116" t="s">
        <v>79</v>
      </c>
      <c r="B10" s="28"/>
      <c r="C10" s="56"/>
      <c r="D10" s="197"/>
      <c r="E10" s="160" t="s">
        <v>2</v>
      </c>
      <c r="F10" s="198"/>
      <c r="G10" s="204"/>
      <c r="H10" s="139" t="s">
        <v>322</v>
      </c>
      <c r="I10" s="50">
        <v>3</v>
      </c>
      <c r="J10" s="52"/>
      <c r="K10" s="196"/>
      <c r="L10" s="39"/>
      <c r="M10" s="8"/>
    </row>
    <row r="11" spans="1:13" ht="48.6" customHeight="1" x14ac:dyDescent="0.2">
      <c r="A11" s="116" t="s">
        <v>79</v>
      </c>
      <c r="B11" s="28"/>
      <c r="C11" s="56"/>
      <c r="D11" s="197" t="s">
        <v>79</v>
      </c>
      <c r="E11" s="49" t="s">
        <v>4</v>
      </c>
      <c r="F11" s="198" t="s">
        <v>383</v>
      </c>
      <c r="G11" s="202" t="s">
        <v>269</v>
      </c>
      <c r="H11" s="138" t="s">
        <v>323</v>
      </c>
      <c r="I11" s="50">
        <v>1</v>
      </c>
      <c r="J11" s="52" t="s">
        <v>8</v>
      </c>
      <c r="K11" s="196" t="str">
        <f>IF(J11="x",'Réponses conditionnelles'!I10,IF(J12="x",'Réponses conditionnelles'!I11,IF(J13="x",'Réponses conditionnelles'!I12,"")))</f>
        <v xml:space="preserve">Pour obtenir le label, il est nécessaire de nommer un référent sur les thématiques d'égalité et de lutte contre les discriminations. </v>
      </c>
      <c r="L11" s="39"/>
      <c r="M11" s="8"/>
    </row>
    <row r="12" spans="1:13" ht="48.6" customHeight="1" x14ac:dyDescent="0.2">
      <c r="A12" s="116" t="s">
        <v>79</v>
      </c>
      <c r="B12" s="28"/>
      <c r="C12" s="56"/>
      <c r="D12" s="197"/>
      <c r="E12" s="49" t="s">
        <v>4</v>
      </c>
      <c r="F12" s="198"/>
      <c r="G12" s="203"/>
      <c r="H12" s="139" t="s">
        <v>324</v>
      </c>
      <c r="I12" s="50">
        <v>2</v>
      </c>
      <c r="J12" s="52"/>
      <c r="K12" s="196"/>
      <c r="L12" s="39"/>
      <c r="M12" s="8"/>
    </row>
    <row r="13" spans="1:13" ht="73.5" customHeight="1" x14ac:dyDescent="0.2">
      <c r="A13" s="116" t="s">
        <v>79</v>
      </c>
      <c r="B13" s="28"/>
      <c r="C13" s="56"/>
      <c r="D13" s="197"/>
      <c r="E13" s="49" t="s">
        <v>4</v>
      </c>
      <c r="F13" s="198"/>
      <c r="G13" s="204"/>
      <c r="H13" s="140" t="s">
        <v>325</v>
      </c>
      <c r="I13" s="50">
        <v>3</v>
      </c>
      <c r="J13" s="52"/>
      <c r="K13" s="196"/>
      <c r="L13" s="39"/>
      <c r="M13" s="8"/>
    </row>
    <row r="14" spans="1:13" ht="48.6" customHeight="1" x14ac:dyDescent="0.2">
      <c r="A14" s="116" t="s">
        <v>79</v>
      </c>
      <c r="B14" s="28"/>
      <c r="C14" s="56"/>
      <c r="D14" s="197" t="s">
        <v>79</v>
      </c>
      <c r="E14" s="49" t="s">
        <v>4</v>
      </c>
      <c r="F14" s="198" t="s">
        <v>383</v>
      </c>
      <c r="G14" s="202" t="s">
        <v>271</v>
      </c>
      <c r="H14" s="138" t="s">
        <v>326</v>
      </c>
      <c r="I14" s="50">
        <v>1</v>
      </c>
      <c r="J14" s="52"/>
      <c r="K14" s="196" t="str">
        <f>IF(J14="x",'Réponses conditionnelles'!I13,IF(J15="x",'Réponses conditionnelles'!I14,IF(J16="x",'Réponses conditionnelles'!I15,"")))</f>
        <v xml:space="preserve">Toutes les fonctions du comité d'organisation et non pas seulement ses entités de direction doivent être concernées par l'objectif de parité et de mixité femmes-hommes. </v>
      </c>
      <c r="L14" s="39"/>
      <c r="M14" s="8"/>
    </row>
    <row r="15" spans="1:13" ht="48.6" customHeight="1" x14ac:dyDescent="0.2">
      <c r="A15" s="116" t="s">
        <v>79</v>
      </c>
      <c r="B15" s="28"/>
      <c r="C15" s="56"/>
      <c r="D15" s="197"/>
      <c r="E15" s="49" t="s">
        <v>4</v>
      </c>
      <c r="F15" s="198"/>
      <c r="G15" s="203"/>
      <c r="H15" s="139" t="s">
        <v>274</v>
      </c>
      <c r="I15" s="50">
        <v>2</v>
      </c>
      <c r="J15" s="52" t="s">
        <v>8</v>
      </c>
      <c r="K15" s="196"/>
      <c r="L15" s="39"/>
      <c r="M15" s="8"/>
    </row>
    <row r="16" spans="1:13" ht="82.5" customHeight="1" x14ac:dyDescent="0.2">
      <c r="A16" s="116" t="s">
        <v>79</v>
      </c>
      <c r="B16" s="28"/>
      <c r="C16" s="56"/>
      <c r="D16" s="197"/>
      <c r="E16" s="49" t="s">
        <v>4</v>
      </c>
      <c r="F16" s="198"/>
      <c r="G16" s="204"/>
      <c r="H16" s="140" t="s">
        <v>327</v>
      </c>
      <c r="I16" s="50">
        <v>3</v>
      </c>
      <c r="J16" s="52"/>
      <c r="K16" s="196"/>
      <c r="L16" s="39"/>
      <c r="M16" s="8"/>
    </row>
    <row r="17" spans="1:13" ht="48.6" customHeight="1" x14ac:dyDescent="0.2">
      <c r="A17" s="116" t="s">
        <v>79</v>
      </c>
      <c r="B17" s="28"/>
      <c r="C17" s="56"/>
      <c r="D17" s="197" t="s">
        <v>79</v>
      </c>
      <c r="E17" s="49" t="s">
        <v>4</v>
      </c>
      <c r="F17" s="198" t="s">
        <v>383</v>
      </c>
      <c r="G17" s="202" t="s">
        <v>273</v>
      </c>
      <c r="H17" s="139" t="s">
        <v>92</v>
      </c>
      <c r="I17" s="50">
        <v>1</v>
      </c>
      <c r="J17" s="52"/>
      <c r="K17" s="196" t="str">
        <f>IF(J17="x",'Réponses conditionnelles'!I16,IF(J18="x",'Réponses conditionnelles'!I17,IF(J19="x",'Réponses conditionnelles'!I18,"")))</f>
        <v xml:space="preserve">En plus de la non discrimination, il est nécessaire de mettre en place des dispositifs spécifiques pour favoriser l'égalité entre les différents membres du comité d'organisation. </v>
      </c>
      <c r="L17" s="39"/>
      <c r="M17" s="8"/>
    </row>
    <row r="18" spans="1:13" ht="48.6" customHeight="1" x14ac:dyDescent="0.2">
      <c r="A18" s="116" t="s">
        <v>79</v>
      </c>
      <c r="B18" s="28"/>
      <c r="C18" s="56"/>
      <c r="D18" s="197"/>
      <c r="E18" s="49" t="s">
        <v>4</v>
      </c>
      <c r="F18" s="198"/>
      <c r="G18" s="203"/>
      <c r="H18" s="139" t="s">
        <v>328</v>
      </c>
      <c r="I18" s="50">
        <v>2</v>
      </c>
      <c r="J18" s="52" t="s">
        <v>8</v>
      </c>
      <c r="K18" s="196"/>
      <c r="L18" s="39"/>
      <c r="M18" s="8"/>
    </row>
    <row r="19" spans="1:13" ht="126" customHeight="1" x14ac:dyDescent="0.2">
      <c r="A19" s="116" t="s">
        <v>79</v>
      </c>
      <c r="B19" s="28"/>
      <c r="C19" s="56"/>
      <c r="D19" s="197"/>
      <c r="E19" s="49" t="s">
        <v>4</v>
      </c>
      <c r="F19" s="198"/>
      <c r="G19" s="204"/>
      <c r="H19" s="140" t="s">
        <v>329</v>
      </c>
      <c r="I19" s="50">
        <v>3</v>
      </c>
      <c r="J19" s="52"/>
      <c r="K19" s="196"/>
      <c r="L19" s="39"/>
      <c r="M19" s="8"/>
    </row>
    <row r="20" spans="1:13" ht="48.6" customHeight="1" x14ac:dyDescent="0.2">
      <c r="A20" s="116" t="s">
        <v>79</v>
      </c>
      <c r="B20" s="28"/>
      <c r="C20" s="56"/>
      <c r="D20" s="197" t="s">
        <v>79</v>
      </c>
      <c r="E20" s="49" t="s">
        <v>4</v>
      </c>
      <c r="F20" s="198" t="s">
        <v>383</v>
      </c>
      <c r="G20" s="202" t="s">
        <v>330</v>
      </c>
      <c r="H20" s="139" t="s">
        <v>331</v>
      </c>
      <c r="I20" s="50">
        <v>1</v>
      </c>
      <c r="J20" s="52"/>
      <c r="K20" s="196" t="str">
        <f>IF(J20="x",'Réponses conditionnelles'!I19,IF(J21="x",'Réponses conditionnelles'!I20,IF(J22="x",'Réponses conditionnelles'!I21,"")))</f>
        <v xml:space="preserve">Félicitations vous êtes au niveau attendu par le label sur ce critère ! </v>
      </c>
      <c r="L20" s="39"/>
      <c r="M20" s="8"/>
    </row>
    <row r="21" spans="1:13" ht="48.6" customHeight="1" x14ac:dyDescent="0.2">
      <c r="A21" s="116" t="s">
        <v>79</v>
      </c>
      <c r="B21" s="28"/>
      <c r="C21" s="56"/>
      <c r="D21" s="197"/>
      <c r="E21" s="49" t="s">
        <v>4</v>
      </c>
      <c r="F21" s="198"/>
      <c r="G21" s="203"/>
      <c r="H21" s="139" t="s">
        <v>332</v>
      </c>
      <c r="I21" s="50">
        <v>2</v>
      </c>
      <c r="J21" s="52"/>
      <c r="K21" s="196"/>
      <c r="L21" s="117"/>
      <c r="M21" s="8"/>
    </row>
    <row r="22" spans="1:13" ht="125.25" customHeight="1" x14ac:dyDescent="0.2">
      <c r="A22" s="116" t="s">
        <v>79</v>
      </c>
      <c r="B22" s="28"/>
      <c r="C22" s="56"/>
      <c r="D22" s="197"/>
      <c r="E22" s="49" t="s">
        <v>4</v>
      </c>
      <c r="F22" s="198"/>
      <c r="G22" s="204"/>
      <c r="H22" s="139" t="s">
        <v>333</v>
      </c>
      <c r="I22" s="50">
        <v>3</v>
      </c>
      <c r="J22" s="52" t="s">
        <v>8</v>
      </c>
      <c r="K22" s="196"/>
      <c r="L22" s="117"/>
      <c r="M22" s="8"/>
    </row>
    <row r="23" spans="1:13" ht="84" customHeight="1" x14ac:dyDescent="0.2">
      <c r="A23" s="116" t="s">
        <v>79</v>
      </c>
      <c r="B23" s="28"/>
      <c r="C23" s="56"/>
      <c r="D23" s="197" t="s">
        <v>79</v>
      </c>
      <c r="E23" s="49" t="s">
        <v>4</v>
      </c>
      <c r="F23" s="198" t="s">
        <v>383</v>
      </c>
      <c r="G23" s="202" t="s">
        <v>334</v>
      </c>
      <c r="H23" s="139" t="s">
        <v>335</v>
      </c>
      <c r="I23" s="50">
        <v>1</v>
      </c>
      <c r="J23" s="52"/>
      <c r="K23" s="196" t="str">
        <f>IF(J23="x",'Réponses conditionnelles'!I22,IF(J24="x",'Réponses conditionnelles'!I23,IF(J25="x",'Réponses conditionnelles'!I24,"")))</f>
        <v xml:space="preserve">Les membres du comité d'organisation ne doivent pas seuelement  recevoir une communication, ils doivent être suffisamment informés pour être promoteurs de la  politique d'égalité entre les femmes et les hommes et </v>
      </c>
      <c r="L23" s="117"/>
      <c r="M23" s="8"/>
    </row>
    <row r="24" spans="1:13" ht="83.25" customHeight="1" x14ac:dyDescent="0.2">
      <c r="A24" s="116" t="s">
        <v>79</v>
      </c>
      <c r="B24" s="28"/>
      <c r="C24" s="56"/>
      <c r="D24" s="197"/>
      <c r="E24" s="49" t="s">
        <v>4</v>
      </c>
      <c r="F24" s="198"/>
      <c r="G24" s="208"/>
      <c r="H24" s="139" t="s">
        <v>336</v>
      </c>
      <c r="I24" s="50">
        <v>2</v>
      </c>
      <c r="J24" s="52" t="s">
        <v>8</v>
      </c>
      <c r="K24" s="196"/>
      <c r="L24" s="117"/>
      <c r="M24" s="8"/>
    </row>
    <row r="25" spans="1:13" ht="156.75" customHeight="1" x14ac:dyDescent="0.2">
      <c r="A25" s="116" t="s">
        <v>79</v>
      </c>
      <c r="B25" s="28"/>
      <c r="C25" s="56"/>
      <c r="D25" s="197"/>
      <c r="E25" s="49" t="s">
        <v>4</v>
      </c>
      <c r="F25" s="198"/>
      <c r="G25" s="209"/>
      <c r="H25" s="140" t="s">
        <v>337</v>
      </c>
      <c r="I25" s="50">
        <v>3</v>
      </c>
      <c r="J25" s="52"/>
      <c r="K25" s="196"/>
      <c r="L25" s="117"/>
      <c r="M25" s="8"/>
    </row>
    <row r="26" spans="1:13" ht="60" customHeight="1" x14ac:dyDescent="0.2">
      <c r="A26" s="116" t="s">
        <v>79</v>
      </c>
      <c r="B26" s="28"/>
      <c r="C26" s="56"/>
      <c r="D26" s="197" t="s">
        <v>79</v>
      </c>
      <c r="E26" s="160" t="s">
        <v>231</v>
      </c>
      <c r="F26" s="205" t="s">
        <v>231</v>
      </c>
      <c r="G26" s="202" t="s">
        <v>338</v>
      </c>
      <c r="H26" s="138" t="s">
        <v>339</v>
      </c>
      <c r="I26" s="50">
        <v>1</v>
      </c>
      <c r="J26" s="52"/>
      <c r="K26" s="196" t="str">
        <f>IF(J26="x",'Réponses conditionnelles'!I25,IF(J27="x",'Réponses conditionnelles'!I26,IF(J28="x",'Réponses conditionnelles'!I27,"")))</f>
        <v xml:space="preserve">Bravo, vous êtes au niveau attendu par le label sur ce critère. </v>
      </c>
      <c r="L26" s="39"/>
      <c r="M26" s="8"/>
    </row>
    <row r="27" spans="1:13" ht="69.75" customHeight="1" x14ac:dyDescent="0.2">
      <c r="A27" s="116" t="s">
        <v>79</v>
      </c>
      <c r="B27" s="28"/>
      <c r="C27" s="56"/>
      <c r="D27" s="197"/>
      <c r="E27" s="160" t="s">
        <v>231</v>
      </c>
      <c r="F27" s="205"/>
      <c r="G27" s="203"/>
      <c r="H27" s="139" t="s">
        <v>340</v>
      </c>
      <c r="I27" s="50">
        <v>2</v>
      </c>
      <c r="J27" s="52"/>
      <c r="K27" s="196"/>
      <c r="L27" s="39"/>
      <c r="M27" s="8"/>
    </row>
    <row r="28" spans="1:13" ht="80.25" customHeight="1" x14ac:dyDescent="0.2">
      <c r="A28" s="116" t="s">
        <v>79</v>
      </c>
      <c r="B28" s="28"/>
      <c r="C28" s="56"/>
      <c r="D28" s="197"/>
      <c r="E28" s="160" t="s">
        <v>231</v>
      </c>
      <c r="F28" s="205"/>
      <c r="G28" s="204"/>
      <c r="H28" s="140" t="s">
        <v>341</v>
      </c>
      <c r="I28" s="50">
        <v>3</v>
      </c>
      <c r="J28" s="52" t="s">
        <v>8</v>
      </c>
      <c r="K28" s="196"/>
      <c r="L28" s="39"/>
      <c r="M28" s="8"/>
    </row>
    <row r="29" spans="1:13" ht="48.6" customHeight="1" x14ac:dyDescent="0.2">
      <c r="A29" s="116" t="s">
        <v>79</v>
      </c>
      <c r="B29" s="28"/>
      <c r="C29" s="56"/>
      <c r="D29" s="197" t="s">
        <v>79</v>
      </c>
      <c r="E29" s="160" t="s">
        <v>231</v>
      </c>
      <c r="F29" s="205" t="s">
        <v>231</v>
      </c>
      <c r="G29" s="199" t="s">
        <v>275</v>
      </c>
      <c r="H29" s="138" t="s">
        <v>193</v>
      </c>
      <c r="I29" s="50">
        <v>1</v>
      </c>
      <c r="J29" s="52" t="s">
        <v>8</v>
      </c>
      <c r="K29" s="196" t="str">
        <f>IF(J29="x",'Réponses conditionnelles'!I28,IF(J30="x",'Réponses conditionnelles'!I29,IF(J31="x",'Réponses conditionnelles'!I30,"")))</f>
        <v>Il est nécessaire pour l'obtention du label d'avoir une ou plusieurs mesurs à laisser en héritage à la suite de l'événement sportif.</v>
      </c>
      <c r="L29" s="39"/>
      <c r="M29" s="8"/>
    </row>
    <row r="30" spans="1:13" ht="48.6" customHeight="1" x14ac:dyDescent="0.2">
      <c r="A30" s="116" t="s">
        <v>79</v>
      </c>
      <c r="B30" s="28"/>
      <c r="C30" s="56"/>
      <c r="D30" s="197"/>
      <c r="E30" s="160" t="s">
        <v>231</v>
      </c>
      <c r="F30" s="205"/>
      <c r="G30" s="200"/>
      <c r="H30" s="139" t="s">
        <v>342</v>
      </c>
      <c r="I30" s="50">
        <v>2</v>
      </c>
      <c r="J30" s="52"/>
      <c r="K30" s="196"/>
      <c r="L30" s="39"/>
      <c r="M30" s="8"/>
    </row>
    <row r="31" spans="1:13" ht="63" customHeight="1" x14ac:dyDescent="0.2">
      <c r="A31" s="116" t="s">
        <v>79</v>
      </c>
      <c r="B31" s="28"/>
      <c r="C31" s="56"/>
      <c r="D31" s="197"/>
      <c r="E31" s="160" t="s">
        <v>231</v>
      </c>
      <c r="F31" s="205"/>
      <c r="G31" s="201"/>
      <c r="H31" s="140" t="s">
        <v>343</v>
      </c>
      <c r="I31" s="50">
        <v>3</v>
      </c>
      <c r="J31" s="53"/>
      <c r="K31" s="196"/>
      <c r="L31" s="39"/>
      <c r="M31" s="8"/>
    </row>
    <row r="32" spans="1:13" ht="79.5" customHeight="1" x14ac:dyDescent="0.2">
      <c r="A32" s="116" t="s">
        <v>79</v>
      </c>
      <c r="B32" s="28"/>
      <c r="C32" s="56"/>
      <c r="D32" s="197" t="s">
        <v>79</v>
      </c>
      <c r="E32" s="93" t="s">
        <v>78</v>
      </c>
      <c r="F32" s="205" t="s">
        <v>78</v>
      </c>
      <c r="G32" s="199" t="s">
        <v>344</v>
      </c>
      <c r="H32" s="139" t="s">
        <v>345</v>
      </c>
      <c r="I32" s="50">
        <v>1</v>
      </c>
      <c r="J32" s="52"/>
      <c r="K32" s="196" t="str">
        <f>IF(J32="x",'Réponses conditionnelles'!I31,IF(J33="x",'Réponses conditionnelles'!I32,IF(J34="x",'Réponses conditionnelles'!I33,"")))</f>
        <v xml:space="preserve">Vous êtes au niveau attendu concernant ce critère, n'hésitez pas consulter les actions à mettre en place correspondant à ce critère pour aller encore plus loin ! </v>
      </c>
      <c r="L32" s="39"/>
      <c r="M32" s="8"/>
    </row>
    <row r="33" spans="1:13" ht="83.25" customHeight="1" x14ac:dyDescent="0.2">
      <c r="A33" s="116" t="s">
        <v>79</v>
      </c>
      <c r="B33" s="28"/>
      <c r="C33" s="56"/>
      <c r="D33" s="197"/>
      <c r="E33" s="93" t="s">
        <v>78</v>
      </c>
      <c r="F33" s="205"/>
      <c r="G33" s="200"/>
      <c r="H33" s="139" t="s">
        <v>346</v>
      </c>
      <c r="I33" s="51">
        <v>2</v>
      </c>
      <c r="J33" s="52"/>
      <c r="K33" s="196"/>
      <c r="L33" s="39"/>
      <c r="M33" s="8"/>
    </row>
    <row r="34" spans="1:13" ht="96" customHeight="1" x14ac:dyDescent="0.2">
      <c r="A34" s="116" t="s">
        <v>79</v>
      </c>
      <c r="B34" s="28"/>
      <c r="C34" s="56"/>
      <c r="D34" s="197"/>
      <c r="E34" s="93" t="s">
        <v>78</v>
      </c>
      <c r="F34" s="205"/>
      <c r="G34" s="201"/>
      <c r="H34" s="140" t="s">
        <v>347</v>
      </c>
      <c r="I34" s="51">
        <v>3</v>
      </c>
      <c r="J34" s="52" t="s">
        <v>8</v>
      </c>
      <c r="K34" s="196"/>
      <c r="L34" s="39"/>
      <c r="M34" s="8"/>
    </row>
    <row r="35" spans="1:13" ht="48.6" customHeight="1" x14ac:dyDescent="0.2">
      <c r="A35" s="116" t="s">
        <v>79</v>
      </c>
      <c r="B35" s="28"/>
      <c r="C35" s="56"/>
      <c r="D35" s="197" t="s">
        <v>79</v>
      </c>
      <c r="E35" s="93" t="s">
        <v>78</v>
      </c>
      <c r="F35" s="205" t="s">
        <v>78</v>
      </c>
      <c r="G35" s="199" t="s">
        <v>348</v>
      </c>
      <c r="H35" s="139" t="s">
        <v>349</v>
      </c>
      <c r="I35" s="93">
        <v>1</v>
      </c>
      <c r="J35" s="52"/>
      <c r="K35" s="196" t="str">
        <f>IF(J35="x",'Réponses conditionnelles'!I34,IF(J36="x",'Réponses conditionnelles'!I35,IF(J37="x",'Réponses conditionnelles'!I36,"")))</f>
        <v xml:space="preserve">La seule communication de la politique égalité et lutte contre les discriminations ne suffit, il faut mettre en place une véritable sensibilisation auprès des partenaires, prestataires et sponsors. </v>
      </c>
      <c r="L35" s="39"/>
      <c r="M35" s="8"/>
    </row>
    <row r="36" spans="1:13" ht="69.75" customHeight="1" x14ac:dyDescent="0.2">
      <c r="A36" s="116" t="s">
        <v>79</v>
      </c>
      <c r="B36" s="28"/>
      <c r="C36" s="56"/>
      <c r="D36" s="197"/>
      <c r="E36" s="93" t="s">
        <v>78</v>
      </c>
      <c r="F36" s="205"/>
      <c r="G36" s="200"/>
      <c r="H36" s="139" t="s">
        <v>350</v>
      </c>
      <c r="I36" s="93">
        <v>2</v>
      </c>
      <c r="J36" s="52" t="s">
        <v>8</v>
      </c>
      <c r="K36" s="196"/>
      <c r="L36" s="39"/>
      <c r="M36" s="8"/>
    </row>
    <row r="37" spans="1:13" ht="66.75" customHeight="1" x14ac:dyDescent="0.2">
      <c r="A37" s="116" t="s">
        <v>79</v>
      </c>
      <c r="B37" s="28"/>
      <c r="C37" s="56"/>
      <c r="D37" s="197"/>
      <c r="E37" s="93" t="s">
        <v>78</v>
      </c>
      <c r="F37" s="205"/>
      <c r="G37" s="201"/>
      <c r="H37" s="140" t="s">
        <v>351</v>
      </c>
      <c r="I37" s="93">
        <v>3</v>
      </c>
      <c r="J37" s="52"/>
      <c r="K37" s="196"/>
      <c r="L37" s="39"/>
      <c r="M37" s="8"/>
    </row>
    <row r="38" spans="1:13" ht="66" customHeight="1" x14ac:dyDescent="0.2">
      <c r="A38" s="116"/>
      <c r="B38" s="28"/>
      <c r="C38" s="56"/>
      <c r="D38" s="197" t="s">
        <v>79</v>
      </c>
      <c r="E38" s="160" t="s">
        <v>7</v>
      </c>
      <c r="F38" s="198" t="s">
        <v>7</v>
      </c>
      <c r="G38" s="202" t="s">
        <v>276</v>
      </c>
      <c r="H38" s="139" t="s">
        <v>352</v>
      </c>
      <c r="I38" s="50">
        <v>1</v>
      </c>
      <c r="J38" s="52"/>
      <c r="K38" s="196" t="str">
        <f>IF(J38="x",'Réponses conditionnelles'!I37,IF(J39="x",'Réponses conditionnelles'!I38,IF(J40="x",'Réponses conditionnelles'!I39,"")))</f>
        <v xml:space="preserve">Les actions menées ne doivent pas seulement concerner la fonction RH ou les personnes proches de ces sujets mais bien être étendues à l'ensemble des membres du comité d'organisation. </v>
      </c>
      <c r="L38" s="39"/>
      <c r="M38" s="8"/>
    </row>
    <row r="39" spans="1:13" ht="75" customHeight="1" x14ac:dyDescent="0.2">
      <c r="A39" s="116"/>
      <c r="B39" s="28"/>
      <c r="C39" s="56"/>
      <c r="D39" s="197"/>
      <c r="E39" s="160" t="s">
        <v>7</v>
      </c>
      <c r="F39" s="198"/>
      <c r="G39" s="208"/>
      <c r="H39" s="139" t="s">
        <v>353</v>
      </c>
      <c r="I39" s="50">
        <v>2</v>
      </c>
      <c r="J39" s="52" t="s">
        <v>8</v>
      </c>
      <c r="K39" s="196"/>
      <c r="L39" s="39"/>
      <c r="M39" s="8"/>
    </row>
    <row r="40" spans="1:13" ht="78.75" customHeight="1" x14ac:dyDescent="0.2">
      <c r="A40" s="116"/>
      <c r="B40" s="28"/>
      <c r="C40" s="56"/>
      <c r="D40" s="197"/>
      <c r="E40" s="160" t="s">
        <v>7</v>
      </c>
      <c r="F40" s="198"/>
      <c r="G40" s="209"/>
      <c r="H40" s="140" t="s">
        <v>354</v>
      </c>
      <c r="I40" s="50">
        <v>3</v>
      </c>
      <c r="J40" s="52"/>
      <c r="K40" s="196"/>
      <c r="L40" s="39"/>
      <c r="M40" s="8"/>
    </row>
    <row r="41" spans="1:13" ht="48.6" customHeight="1" x14ac:dyDescent="0.2">
      <c r="A41" s="116"/>
      <c r="B41" s="28"/>
      <c r="C41" s="56"/>
      <c r="D41" s="197" t="s">
        <v>79</v>
      </c>
      <c r="E41" s="160" t="s">
        <v>196</v>
      </c>
      <c r="F41" s="205" t="s">
        <v>196</v>
      </c>
      <c r="G41" s="199" t="s">
        <v>277</v>
      </c>
      <c r="H41" s="139" t="s">
        <v>264</v>
      </c>
      <c r="I41" s="51">
        <v>1</v>
      </c>
      <c r="J41" s="52" t="s">
        <v>263</v>
      </c>
      <c r="K41" s="196" t="str">
        <f>IF(J41="x",'Réponses conditionnelles'!I40,IF(J42="x",'Réponses conditionnelles'!I41,IF(J43="x",'Réponses conditionnelles'!I42,"")))</f>
        <v xml:space="preserve">Il est nécessaire pour les comités d'organisation de porter attention à l'égalité femmes-hommes et à la lutte contre les discriminations dans les communications. </v>
      </c>
      <c r="L41" s="39"/>
      <c r="M41" s="8"/>
    </row>
    <row r="42" spans="1:13" ht="48.6" customHeight="1" x14ac:dyDescent="0.2">
      <c r="A42" s="116"/>
      <c r="B42" s="28"/>
      <c r="C42" s="56"/>
      <c r="D42" s="197"/>
      <c r="E42" s="160" t="s">
        <v>196</v>
      </c>
      <c r="F42" s="205"/>
      <c r="G42" s="200"/>
      <c r="H42" s="139" t="s">
        <v>265</v>
      </c>
      <c r="I42" s="51">
        <v>2</v>
      </c>
      <c r="J42" s="52"/>
      <c r="K42" s="196"/>
      <c r="L42" s="39"/>
      <c r="M42" s="8"/>
    </row>
    <row r="43" spans="1:13" ht="83.25" customHeight="1" x14ac:dyDescent="0.2">
      <c r="A43" s="116"/>
      <c r="B43" s="28"/>
      <c r="C43" s="56"/>
      <c r="D43" s="197"/>
      <c r="E43" s="160" t="s">
        <v>196</v>
      </c>
      <c r="F43" s="205"/>
      <c r="G43" s="201"/>
      <c r="H43" s="139" t="s">
        <v>266</v>
      </c>
      <c r="I43" s="51">
        <v>3</v>
      </c>
      <c r="J43" s="52"/>
      <c r="K43" s="196"/>
      <c r="L43" s="39"/>
      <c r="M43" s="8"/>
    </row>
    <row r="44" spans="1:13" ht="48.6" customHeight="1" x14ac:dyDescent="0.2">
      <c r="A44" s="116" t="s">
        <v>79</v>
      </c>
      <c r="B44" s="28"/>
      <c r="C44" s="56"/>
      <c r="D44" s="197" t="s">
        <v>79</v>
      </c>
      <c r="E44" s="49" t="s">
        <v>6</v>
      </c>
      <c r="F44" s="205" t="s">
        <v>6</v>
      </c>
      <c r="G44" s="199" t="s">
        <v>355</v>
      </c>
      <c r="H44" s="139" t="s">
        <v>115</v>
      </c>
      <c r="I44" s="93">
        <v>1</v>
      </c>
      <c r="J44" s="52"/>
      <c r="K44" s="196" t="str">
        <f>IF(J44="x",'Réponses conditionnelles'!I43,IF(J45="x",'Réponses conditionnelles'!I44,IF(J46="x",'Réponses conditionnelles'!I45,"")))</f>
        <v xml:space="preserve">Les communications auprès des médias ne doivent pas se concentrer uniquement sur le temps de l'événement mais doivent commencer dès l'amont de l'événement sportif.  </v>
      </c>
      <c r="L44" s="39"/>
      <c r="M44" s="8"/>
    </row>
    <row r="45" spans="1:13" ht="48.6" customHeight="1" x14ac:dyDescent="0.2">
      <c r="A45" s="116" t="s">
        <v>79</v>
      </c>
      <c r="B45" s="28"/>
      <c r="C45" s="56"/>
      <c r="D45" s="197"/>
      <c r="E45" s="49" t="s">
        <v>6</v>
      </c>
      <c r="F45" s="205"/>
      <c r="G45" s="200"/>
      <c r="H45" s="139" t="s">
        <v>116</v>
      </c>
      <c r="I45" s="93">
        <v>2</v>
      </c>
      <c r="J45" s="52" t="s">
        <v>8</v>
      </c>
      <c r="K45" s="196"/>
      <c r="L45" s="39"/>
      <c r="M45" s="8"/>
    </row>
    <row r="46" spans="1:13" ht="107.25" customHeight="1" x14ac:dyDescent="0.2">
      <c r="A46" s="116" t="s">
        <v>79</v>
      </c>
      <c r="B46" s="28"/>
      <c r="C46" s="56"/>
      <c r="D46" s="197"/>
      <c r="E46" s="49" t="s">
        <v>6</v>
      </c>
      <c r="F46" s="205"/>
      <c r="G46" s="201"/>
      <c r="H46" s="140" t="s">
        <v>356</v>
      </c>
      <c r="I46" s="93">
        <v>3</v>
      </c>
      <c r="J46" s="52"/>
      <c r="K46" s="196"/>
      <c r="L46" s="39"/>
      <c r="M46" s="8"/>
    </row>
    <row r="47" spans="1:13" ht="89.25" customHeight="1" x14ac:dyDescent="0.2">
      <c r="A47" s="116" t="s">
        <v>79</v>
      </c>
      <c r="B47" s="28"/>
      <c r="C47" s="56"/>
      <c r="D47" s="197" t="s">
        <v>80</v>
      </c>
      <c r="E47" s="160" t="s">
        <v>33</v>
      </c>
      <c r="F47" s="205" t="s">
        <v>33</v>
      </c>
      <c r="G47" s="199" t="s">
        <v>278</v>
      </c>
      <c r="H47" s="139" t="s">
        <v>219</v>
      </c>
      <c r="I47" s="51">
        <v>1</v>
      </c>
      <c r="J47" s="52"/>
      <c r="K47" s="196" t="str">
        <f>IF(J47="x",'Réponses conditionnelles'!I46,IF(J48="x",'Réponses conditionnelles'!I47,IF(J49="x",'Réponses conditionnelles'!I48,"")))</f>
        <v xml:space="preserve">Le dispositif de signalement ne doit pas se limiter au comité d'organisation mais bien être accessible à l'ensemble des parties prenantes de l'événement. </v>
      </c>
      <c r="L47" s="39"/>
      <c r="M47" s="8"/>
    </row>
    <row r="48" spans="1:13" ht="89.25" customHeight="1" x14ac:dyDescent="0.2">
      <c r="A48" s="116" t="s">
        <v>79</v>
      </c>
      <c r="B48" s="28"/>
      <c r="C48" s="56"/>
      <c r="D48" s="197"/>
      <c r="E48" s="160" t="s">
        <v>33</v>
      </c>
      <c r="F48" s="205"/>
      <c r="G48" s="200"/>
      <c r="H48" s="139" t="s">
        <v>357</v>
      </c>
      <c r="I48" s="51">
        <v>2</v>
      </c>
      <c r="J48" s="52" t="s">
        <v>8</v>
      </c>
      <c r="K48" s="196"/>
      <c r="L48" s="39"/>
      <c r="M48" s="8"/>
    </row>
    <row r="49" spans="1:13" ht="66" customHeight="1" x14ac:dyDescent="0.2">
      <c r="A49" s="116" t="s">
        <v>79</v>
      </c>
      <c r="B49" s="28"/>
      <c r="C49" s="56"/>
      <c r="D49" s="197"/>
      <c r="E49" s="160" t="s">
        <v>33</v>
      </c>
      <c r="F49" s="205"/>
      <c r="G49" s="201"/>
      <c r="H49" s="190" t="s">
        <v>259</v>
      </c>
      <c r="I49" s="51">
        <v>3</v>
      </c>
      <c r="J49" s="52"/>
      <c r="K49" s="196"/>
      <c r="L49" s="39"/>
      <c r="M49" s="8"/>
    </row>
    <row r="50" spans="1:13" ht="80.25" customHeight="1" x14ac:dyDescent="0.2">
      <c r="A50" s="116"/>
      <c r="B50" s="28"/>
      <c r="C50" s="56"/>
      <c r="D50" s="197" t="s">
        <v>80</v>
      </c>
      <c r="E50" s="160" t="s">
        <v>202</v>
      </c>
      <c r="F50" s="198" t="s">
        <v>202</v>
      </c>
      <c r="G50" s="199" t="s">
        <v>279</v>
      </c>
      <c r="H50" s="139" t="s">
        <v>198</v>
      </c>
      <c r="I50" s="157">
        <v>1</v>
      </c>
      <c r="J50" s="52"/>
      <c r="K50" s="196" t="str">
        <f>IF(J50="x",'Réponses conditionnelles'!I49,IF(J51="x",'Réponses conditionnelles'!I50,IF(J52="x",'Réponses conditionnelles'!I51,"")))</f>
        <v xml:space="preserve">Il ne suffit pas d'être exemplaire en termes d'égalité, de non discrimination et d'absence de stéréotype dans les communications externes, toute communication, interne ou externe doit respecter ces principes.  </v>
      </c>
      <c r="L50" s="39"/>
      <c r="M50" s="8"/>
    </row>
    <row r="51" spans="1:13" ht="80.25" customHeight="1" x14ac:dyDescent="0.2">
      <c r="A51" s="116"/>
      <c r="B51" s="28"/>
      <c r="C51" s="56"/>
      <c r="D51" s="197"/>
      <c r="E51" s="160" t="s">
        <v>202</v>
      </c>
      <c r="F51" s="198"/>
      <c r="G51" s="200"/>
      <c r="H51" s="139" t="s">
        <v>199</v>
      </c>
      <c r="I51" s="157">
        <v>2</v>
      </c>
      <c r="J51" s="52" t="s">
        <v>8</v>
      </c>
      <c r="K51" s="196"/>
      <c r="L51" s="39"/>
      <c r="M51" s="8"/>
    </row>
    <row r="52" spans="1:13" ht="80.25" customHeight="1" x14ac:dyDescent="0.2">
      <c r="A52" s="116"/>
      <c r="B52" s="28"/>
      <c r="C52" s="56"/>
      <c r="D52" s="197"/>
      <c r="E52" s="160" t="s">
        <v>202</v>
      </c>
      <c r="F52" s="198"/>
      <c r="G52" s="201"/>
      <c r="H52" s="140" t="s">
        <v>200</v>
      </c>
      <c r="I52" s="157">
        <v>3</v>
      </c>
      <c r="J52" s="52"/>
      <c r="K52" s="196"/>
      <c r="L52" s="39"/>
      <c r="M52" s="8"/>
    </row>
    <row r="53" spans="1:13" ht="80.25" customHeight="1" x14ac:dyDescent="0.2">
      <c r="A53" s="116"/>
      <c r="B53" s="28"/>
      <c r="C53" s="56"/>
      <c r="D53" s="197" t="s">
        <v>80</v>
      </c>
      <c r="E53" s="160" t="s">
        <v>202</v>
      </c>
      <c r="F53" s="198" t="s">
        <v>203</v>
      </c>
      <c r="G53" s="199" t="s">
        <v>358</v>
      </c>
      <c r="H53" s="139" t="s">
        <v>205</v>
      </c>
      <c r="I53" s="157">
        <v>1</v>
      </c>
      <c r="J53" s="52"/>
      <c r="K53" s="196" t="str">
        <f>IF(J53="x",'Réponses conditionnelles'!I52,IF(J54="x",'Réponses conditionnelles'!I53,IF(J55="x",'Réponses conditionnelles'!I54,"")))</f>
        <v xml:space="preserve">En ce qui concerne les actions de préventions, de sensibilisation, elles doivent concerner l'ensemble des parties prenantes de l'événement (sportifs, grand public …) </v>
      </c>
      <c r="L53" s="39"/>
      <c r="M53" s="8"/>
    </row>
    <row r="54" spans="1:13" ht="80.25" customHeight="1" x14ac:dyDescent="0.2">
      <c r="A54" s="116"/>
      <c r="B54" s="28"/>
      <c r="C54" s="56"/>
      <c r="D54" s="197"/>
      <c r="E54" s="160" t="s">
        <v>202</v>
      </c>
      <c r="F54" s="198"/>
      <c r="G54" s="200"/>
      <c r="H54" s="189" t="s">
        <v>260</v>
      </c>
      <c r="I54" s="157">
        <v>2</v>
      </c>
      <c r="J54" s="52" t="s">
        <v>8</v>
      </c>
      <c r="K54" s="196"/>
      <c r="L54" s="39"/>
      <c r="M54" s="8"/>
    </row>
    <row r="55" spans="1:13" ht="80.25" customHeight="1" x14ac:dyDescent="0.2">
      <c r="A55" s="116"/>
      <c r="B55" s="28"/>
      <c r="C55" s="56"/>
      <c r="D55" s="197"/>
      <c r="E55" s="160" t="s">
        <v>202</v>
      </c>
      <c r="F55" s="198"/>
      <c r="G55" s="201"/>
      <c r="H55" s="190" t="s">
        <v>261</v>
      </c>
      <c r="I55" s="157">
        <v>3</v>
      </c>
      <c r="J55" s="52"/>
      <c r="K55" s="196"/>
      <c r="L55" s="39"/>
      <c r="M55" s="8"/>
    </row>
    <row r="56" spans="1:13" ht="80.25" customHeight="1" x14ac:dyDescent="0.2">
      <c r="A56" s="116"/>
      <c r="B56" s="28"/>
      <c r="C56" s="56"/>
      <c r="D56" s="197" t="s">
        <v>80</v>
      </c>
      <c r="E56" s="160" t="s">
        <v>202</v>
      </c>
      <c r="F56" s="198" t="s">
        <v>203</v>
      </c>
      <c r="G56" s="199" t="s">
        <v>280</v>
      </c>
      <c r="H56" s="139" t="s">
        <v>209</v>
      </c>
      <c r="I56" s="157">
        <v>1</v>
      </c>
      <c r="J56" s="52" t="s">
        <v>8</v>
      </c>
      <c r="K56" s="196" t="str">
        <f>IF(J56="x",'Réponses conditionnelles'!I55,IF(J57="x",'Réponses conditionnelles'!I56,IF(J58="x",'Réponses conditionnelles'!I57,"")))</f>
        <v xml:space="preserve">Pour l'obtention du label, il est primordial de mettre en place des actions de prévention et sensibilisation auprès du grand public et des médias. N'hésitez pas à vous référer à l'onglet "Je m'inspire des exemples" pour avoir des exemples d'actions à mettre en place ! </v>
      </c>
      <c r="L56" s="39"/>
      <c r="M56" s="8"/>
    </row>
    <row r="57" spans="1:13" ht="80.25" customHeight="1" x14ac:dyDescent="0.2">
      <c r="A57" s="116"/>
      <c r="B57" s="28"/>
      <c r="C57" s="56"/>
      <c r="D57" s="197"/>
      <c r="E57" s="160" t="s">
        <v>202</v>
      </c>
      <c r="F57" s="198"/>
      <c r="G57" s="200"/>
      <c r="H57" s="139" t="s">
        <v>210</v>
      </c>
      <c r="I57" s="157">
        <v>2</v>
      </c>
      <c r="J57" s="52"/>
      <c r="K57" s="196"/>
      <c r="L57" s="39"/>
      <c r="M57" s="8"/>
    </row>
    <row r="58" spans="1:13" ht="80.25" customHeight="1" x14ac:dyDescent="0.2">
      <c r="A58" s="116"/>
      <c r="B58" s="28"/>
      <c r="C58" s="56"/>
      <c r="D58" s="197"/>
      <c r="E58" s="160" t="s">
        <v>202</v>
      </c>
      <c r="F58" s="198"/>
      <c r="G58" s="201"/>
      <c r="H58" s="140" t="s">
        <v>359</v>
      </c>
      <c r="I58" s="157">
        <v>3</v>
      </c>
      <c r="J58" s="52"/>
      <c r="K58" s="196"/>
      <c r="L58" s="39"/>
      <c r="M58" s="8"/>
    </row>
    <row r="59" spans="1:13" ht="66.75" customHeight="1" x14ac:dyDescent="0.2">
      <c r="A59" s="116" t="s">
        <v>81</v>
      </c>
      <c r="B59" s="28"/>
      <c r="C59" s="56"/>
      <c r="D59" s="197" t="s">
        <v>80</v>
      </c>
      <c r="E59" s="49" t="s">
        <v>232</v>
      </c>
      <c r="F59" s="205" t="s">
        <v>247</v>
      </c>
      <c r="G59" s="211" t="s">
        <v>281</v>
      </c>
      <c r="H59" s="139" t="s">
        <v>44</v>
      </c>
      <c r="I59" s="51">
        <v>1</v>
      </c>
      <c r="J59" s="52"/>
      <c r="K59" s="196" t="str">
        <f>IF(J59="x",'Réponses conditionnelles'!I58,IF(J60="x",'Réponses conditionnelles'!I59,IF(J61="x",'Réponses conditionnelles'!I60,"")))</f>
        <v xml:space="preserve">Des dispositifs doivent également être mis en place pour l'accueil des personnes ayant des particularités invisibles, autres que la mobilité réduite. </v>
      </c>
      <c r="L59" s="39"/>
      <c r="M59" s="8"/>
    </row>
    <row r="60" spans="1:13" ht="80.25" customHeight="1" x14ac:dyDescent="0.2">
      <c r="A60" s="116" t="s">
        <v>81</v>
      </c>
      <c r="B60" s="28"/>
      <c r="C60" s="56"/>
      <c r="D60" s="197"/>
      <c r="E60" s="160" t="s">
        <v>232</v>
      </c>
      <c r="F60" s="205"/>
      <c r="G60" s="212"/>
      <c r="H60" s="139" t="s">
        <v>45</v>
      </c>
      <c r="I60" s="51">
        <v>2</v>
      </c>
      <c r="J60" s="52" t="s">
        <v>8</v>
      </c>
      <c r="K60" s="196"/>
      <c r="L60" s="39"/>
      <c r="M60" s="8"/>
    </row>
    <row r="61" spans="1:13" ht="75.75" customHeight="1" x14ac:dyDescent="0.2">
      <c r="A61" s="116" t="s">
        <v>81</v>
      </c>
      <c r="B61" s="28"/>
      <c r="C61" s="56"/>
      <c r="D61" s="197"/>
      <c r="E61" s="160" t="s">
        <v>232</v>
      </c>
      <c r="F61" s="205"/>
      <c r="G61" s="213"/>
      <c r="H61" s="190" t="s">
        <v>262</v>
      </c>
      <c r="I61" s="51">
        <v>3</v>
      </c>
      <c r="J61" s="52"/>
      <c r="K61" s="196"/>
      <c r="L61" s="39"/>
      <c r="M61" s="8"/>
    </row>
    <row r="62" spans="1:13" ht="63" customHeight="1" x14ac:dyDescent="0.2">
      <c r="A62" s="116" t="s">
        <v>81</v>
      </c>
      <c r="B62" s="28"/>
      <c r="C62" s="56"/>
      <c r="D62" s="197" t="s">
        <v>82</v>
      </c>
      <c r="E62" s="157" t="s">
        <v>9</v>
      </c>
      <c r="F62" s="195" t="s">
        <v>9</v>
      </c>
      <c r="G62" s="199" t="s">
        <v>360</v>
      </c>
      <c r="H62" s="139" t="s">
        <v>361</v>
      </c>
      <c r="I62" s="51">
        <v>1</v>
      </c>
      <c r="J62" s="52"/>
      <c r="K62" s="196" t="str">
        <f>IF(J62="x",'Réponses conditionnelles'!I61,IF(J63="x",'Réponses conditionnelles'!I62,IF(J64="x",'Réponses conditionnelles'!I63,"")))</f>
        <v>Les indicateurs de suivi doivent être à la fois quantitatifs et qualitatifs et analyser les dispositifs mis en place pour l'ensemble des parties prenantes .</v>
      </c>
      <c r="L62" s="39"/>
      <c r="M62" s="8"/>
    </row>
    <row r="63" spans="1:13" ht="48.6" customHeight="1" x14ac:dyDescent="0.2">
      <c r="A63" s="116" t="s">
        <v>81</v>
      </c>
      <c r="B63" s="28"/>
      <c r="C63" s="56"/>
      <c r="D63" s="197"/>
      <c r="E63" s="157" t="s">
        <v>9</v>
      </c>
      <c r="F63" s="195"/>
      <c r="G63" s="200"/>
      <c r="H63" s="139" t="s">
        <v>362</v>
      </c>
      <c r="I63" s="51">
        <v>2</v>
      </c>
      <c r="J63" s="52" t="s">
        <v>8</v>
      </c>
      <c r="K63" s="196"/>
      <c r="L63" s="39"/>
      <c r="M63" s="8"/>
    </row>
    <row r="64" spans="1:13" ht="66.75" customHeight="1" x14ac:dyDescent="0.2">
      <c r="A64" s="116" t="s">
        <v>81</v>
      </c>
      <c r="B64" s="28"/>
      <c r="C64" s="56"/>
      <c r="D64" s="197"/>
      <c r="E64" s="157" t="s">
        <v>9</v>
      </c>
      <c r="F64" s="195"/>
      <c r="G64" s="201"/>
      <c r="H64" s="140" t="s">
        <v>363</v>
      </c>
      <c r="I64" s="51">
        <v>3</v>
      </c>
      <c r="J64" s="52"/>
      <c r="K64" s="196"/>
      <c r="L64" s="39"/>
      <c r="M64" s="8"/>
    </row>
    <row r="65" spans="1:17" ht="39.75" customHeight="1" x14ac:dyDescent="0.2">
      <c r="A65" s="116" t="s">
        <v>82</v>
      </c>
      <c r="B65" s="28"/>
      <c r="C65" s="56"/>
      <c r="D65" s="197" t="s">
        <v>82</v>
      </c>
      <c r="E65" s="157" t="s">
        <v>9</v>
      </c>
      <c r="F65" s="205" t="s">
        <v>9</v>
      </c>
      <c r="G65" s="199" t="s">
        <v>364</v>
      </c>
      <c r="H65" s="191" t="s">
        <v>133</v>
      </c>
      <c r="I65" s="93">
        <v>1</v>
      </c>
      <c r="J65" s="52"/>
      <c r="K65" s="196" t="str">
        <f>IF(J65="x",'Réponses conditionnelles'!I64,IF(J66="x",'Réponses conditionnelles'!I65,IF(J67="x",'Réponses conditionnelles'!I66,"")))</f>
        <v xml:space="preserve">Ces axes d'amélioration de la politique égalité et lutte contre les discriminations doivent non seulement être formalisées mais elles doivent également être effectivement mis en place lors des éditions suivantes. </v>
      </c>
      <c r="L65" s="39"/>
      <c r="M65" s="8"/>
    </row>
    <row r="66" spans="1:17" ht="70.5" customHeight="1" x14ac:dyDescent="0.2">
      <c r="A66" s="116" t="s">
        <v>82</v>
      </c>
      <c r="B66" s="28"/>
      <c r="C66" s="56"/>
      <c r="D66" s="197"/>
      <c r="E66" s="157" t="s">
        <v>9</v>
      </c>
      <c r="F66" s="205"/>
      <c r="G66" s="200"/>
      <c r="H66" s="139" t="s">
        <v>365</v>
      </c>
      <c r="I66" s="93">
        <v>2</v>
      </c>
      <c r="J66" s="52" t="s">
        <v>8</v>
      </c>
      <c r="K66" s="196"/>
      <c r="L66" s="39"/>
      <c r="M66" s="8"/>
    </row>
    <row r="67" spans="1:17" ht="48.6" customHeight="1" x14ac:dyDescent="0.2">
      <c r="A67" s="116" t="s">
        <v>82</v>
      </c>
      <c r="B67" s="28"/>
      <c r="C67" s="56"/>
      <c r="D67" s="197"/>
      <c r="E67" s="157" t="s">
        <v>9</v>
      </c>
      <c r="F67" s="205"/>
      <c r="G67" s="201"/>
      <c r="H67" s="139" t="s">
        <v>366</v>
      </c>
      <c r="I67" s="93">
        <v>3</v>
      </c>
      <c r="J67" s="52"/>
      <c r="K67" s="196"/>
      <c r="L67" s="39"/>
      <c r="M67" s="8"/>
    </row>
    <row r="68" spans="1:17" ht="48.6" customHeight="1" x14ac:dyDescent="0.2">
      <c r="A68" s="116" t="s">
        <v>82</v>
      </c>
      <c r="B68" s="28"/>
      <c r="C68" s="56"/>
      <c r="D68" s="8"/>
      <c r="E68" s="54"/>
      <c r="F68" s="85"/>
      <c r="G68" s="8"/>
      <c r="H68" s="8"/>
      <c r="I68" s="8"/>
      <c r="J68" s="57"/>
      <c r="K68" s="8"/>
      <c r="L68" s="126"/>
      <c r="M68" s="8"/>
    </row>
    <row r="69" spans="1:17" ht="48" customHeight="1" x14ac:dyDescent="0.2">
      <c r="A69" s="116" t="s">
        <v>82</v>
      </c>
      <c r="B69" s="28"/>
      <c r="C69" s="159"/>
      <c r="D69" s="158"/>
      <c r="E69" s="157"/>
      <c r="F69" s="157"/>
      <c r="G69" s="29"/>
      <c r="H69" s="29"/>
      <c r="I69" s="29"/>
      <c r="J69" s="155"/>
      <c r="K69" s="29"/>
      <c r="L69" s="39"/>
      <c r="M69" s="29"/>
    </row>
    <row r="70" spans="1:17" ht="48.6" customHeight="1" x14ac:dyDescent="0.2">
      <c r="A70" s="116" t="s">
        <v>82</v>
      </c>
      <c r="B70" s="28"/>
      <c r="C70" s="159"/>
      <c r="D70" s="158"/>
      <c r="E70" s="157"/>
      <c r="F70" s="157"/>
      <c r="G70" s="121"/>
      <c r="H70" s="115"/>
      <c r="I70" s="115"/>
      <c r="J70" s="155"/>
      <c r="K70" s="29"/>
      <c r="L70" s="39"/>
      <c r="M70" s="29"/>
    </row>
    <row r="71" spans="1:17" ht="48.6" customHeight="1" x14ac:dyDescent="0.2">
      <c r="A71" s="116" t="s">
        <v>82</v>
      </c>
      <c r="B71" s="28"/>
      <c r="C71" s="159"/>
      <c r="G71" s="120"/>
      <c r="H71" s="115"/>
      <c r="I71" s="115"/>
      <c r="J71" s="155"/>
      <c r="K71" s="29"/>
      <c r="L71" s="29"/>
      <c r="M71" s="29"/>
    </row>
    <row r="72" spans="1:17" ht="48.6" customHeight="1" x14ac:dyDescent="0.3">
      <c r="A72" s="116" t="s">
        <v>82</v>
      </c>
      <c r="B72" s="28"/>
      <c r="C72" s="143"/>
      <c r="D72" s="29"/>
      <c r="E72" s="118"/>
      <c r="F72" s="154"/>
      <c r="G72" s="120"/>
      <c r="H72" s="115"/>
      <c r="I72" s="115"/>
      <c r="J72" s="156"/>
      <c r="K72" s="29"/>
      <c r="L72" s="29"/>
      <c r="M72" s="29"/>
    </row>
    <row r="73" spans="1:17" ht="48.6" customHeight="1" x14ac:dyDescent="0.3">
      <c r="A73" s="116" t="s">
        <v>82</v>
      </c>
      <c r="B73" s="28"/>
      <c r="C73" s="143"/>
      <c r="D73" s="29"/>
      <c r="E73" s="118"/>
      <c r="F73" s="122"/>
      <c r="G73" s="121"/>
      <c r="H73" s="115"/>
      <c r="I73" s="115"/>
      <c r="J73" s="156"/>
      <c r="K73" s="29"/>
      <c r="L73" s="29"/>
      <c r="M73" s="29"/>
    </row>
    <row r="74" spans="1:17" ht="46.5" customHeight="1" x14ac:dyDescent="0.3">
      <c r="A74" s="116" t="s">
        <v>82</v>
      </c>
      <c r="B74" s="28"/>
      <c r="C74" s="29"/>
      <c r="D74" s="29"/>
      <c r="E74" s="118"/>
      <c r="F74" s="122"/>
      <c r="G74" s="120"/>
      <c r="H74" s="115"/>
      <c r="I74" s="115"/>
      <c r="J74" s="156"/>
      <c r="K74" s="29"/>
      <c r="L74" s="29"/>
      <c r="M74" s="29"/>
    </row>
    <row r="75" spans="1:17" ht="106.5" customHeight="1" x14ac:dyDescent="0.3">
      <c r="A75" s="116" t="s">
        <v>82</v>
      </c>
      <c r="B75" s="28"/>
      <c r="C75" s="29"/>
      <c r="D75" s="29"/>
      <c r="E75" s="118"/>
      <c r="F75" s="122"/>
      <c r="G75" s="120"/>
      <c r="H75" s="115"/>
      <c r="I75" s="115"/>
      <c r="J75" s="156"/>
      <c r="K75" s="29"/>
      <c r="L75" s="29"/>
      <c r="M75" s="29"/>
      <c r="N75" s="29"/>
      <c r="O75" s="29"/>
      <c r="P75" s="29"/>
      <c r="Q75" s="29"/>
    </row>
    <row r="76" spans="1:17" ht="106.5" customHeight="1" x14ac:dyDescent="0.3">
      <c r="A76" s="116" t="s">
        <v>82</v>
      </c>
      <c r="B76" s="28"/>
      <c r="C76" s="29"/>
      <c r="D76" s="29"/>
      <c r="E76" s="118"/>
      <c r="F76" s="122"/>
      <c r="J76" s="16"/>
      <c r="L76" s="29"/>
      <c r="M76" s="29"/>
      <c r="N76" s="29"/>
      <c r="O76" s="29"/>
      <c r="P76" s="29"/>
      <c r="Q76" s="29"/>
    </row>
    <row r="77" spans="1:17" ht="38.25" customHeight="1" x14ac:dyDescent="0.3">
      <c r="C77" s="29"/>
      <c r="D77" s="29"/>
      <c r="E77" s="118"/>
      <c r="F77" s="122"/>
      <c r="J77" s="16"/>
      <c r="M77" s="29"/>
      <c r="N77" s="29"/>
      <c r="O77" s="29"/>
      <c r="P77" s="29"/>
      <c r="Q77" s="29"/>
    </row>
    <row r="78" spans="1:17" ht="20.25" x14ac:dyDescent="0.3">
      <c r="C78" s="29"/>
      <c r="D78" s="29"/>
      <c r="E78" s="118"/>
      <c r="F78" s="122"/>
      <c r="J78" s="16"/>
      <c r="M78" s="29"/>
      <c r="N78" s="29"/>
      <c r="O78" s="29"/>
      <c r="P78" s="29"/>
      <c r="Q78" s="29"/>
    </row>
    <row r="79" spans="1:17" ht="20.25" x14ac:dyDescent="0.3">
      <c r="J79" s="16"/>
      <c r="M79" s="29"/>
      <c r="N79" s="29"/>
      <c r="O79" s="29"/>
      <c r="P79" s="29"/>
      <c r="Q79" s="29"/>
    </row>
    <row r="80" spans="1:17" ht="20.25" x14ac:dyDescent="0.3">
      <c r="J80" s="16"/>
      <c r="M80" s="29"/>
      <c r="N80" s="29"/>
      <c r="O80" s="29"/>
      <c r="P80" s="29"/>
      <c r="Q80" s="29"/>
    </row>
    <row r="81" spans="10:17" ht="20.25" x14ac:dyDescent="0.3">
      <c r="J81" s="16"/>
      <c r="M81" s="29"/>
      <c r="N81" s="29"/>
      <c r="O81" s="29"/>
      <c r="P81" s="29"/>
      <c r="Q81" s="29"/>
    </row>
    <row r="82" spans="10:17" ht="20.25" x14ac:dyDescent="0.3">
      <c r="J82" s="16"/>
      <c r="M82" s="29"/>
      <c r="N82" s="29"/>
      <c r="O82" s="29"/>
      <c r="P82" s="29"/>
      <c r="Q82" s="29"/>
    </row>
    <row r="83" spans="10:17" ht="20.25" x14ac:dyDescent="0.3">
      <c r="J83" s="16"/>
    </row>
    <row r="84" spans="10:17" ht="20.25" x14ac:dyDescent="0.3">
      <c r="J84" s="16"/>
    </row>
    <row r="85" spans="10:17" ht="20.25" x14ac:dyDescent="0.3">
      <c r="J85" s="16"/>
    </row>
    <row r="86" spans="10:17" ht="20.25" x14ac:dyDescent="0.3">
      <c r="J86" s="16"/>
    </row>
    <row r="87" spans="10:17" ht="20.25" x14ac:dyDescent="0.3">
      <c r="J87" s="16"/>
    </row>
    <row r="88" spans="10:17" ht="20.25" x14ac:dyDescent="0.3">
      <c r="J88" s="16"/>
    </row>
    <row r="89" spans="10:17" ht="20.25" x14ac:dyDescent="0.3">
      <c r="J89" s="16"/>
    </row>
    <row r="90" spans="10:17" ht="20.25" x14ac:dyDescent="0.3">
      <c r="J90" s="16"/>
    </row>
    <row r="91" spans="10:17" ht="20.25" x14ac:dyDescent="0.3">
      <c r="J91" s="16"/>
    </row>
    <row r="92" spans="10:17" ht="20.25" x14ac:dyDescent="0.3">
      <c r="J92" s="16"/>
    </row>
    <row r="93" spans="10:17" ht="20.25" x14ac:dyDescent="0.3">
      <c r="J93" s="16"/>
    </row>
    <row r="94" spans="10:17" ht="20.25" x14ac:dyDescent="0.3">
      <c r="J94" s="16"/>
    </row>
    <row r="95" spans="10:17" ht="20.25" x14ac:dyDescent="0.3">
      <c r="J95" s="16"/>
    </row>
    <row r="96" spans="10:17" ht="20.25" x14ac:dyDescent="0.3">
      <c r="J96" s="16"/>
    </row>
    <row r="97" spans="10:10" ht="20.25" x14ac:dyDescent="0.3">
      <c r="J97" s="16"/>
    </row>
    <row r="98" spans="10:10" ht="20.25" x14ac:dyDescent="0.3">
      <c r="J98" s="16"/>
    </row>
    <row r="99" spans="10:10" ht="20.25" x14ac:dyDescent="0.3">
      <c r="J99" s="16"/>
    </row>
    <row r="100" spans="10:10" ht="20.25" x14ac:dyDescent="0.3">
      <c r="J100" s="16"/>
    </row>
    <row r="101" spans="10:10" ht="20.25" x14ac:dyDescent="0.3">
      <c r="J101" s="16"/>
    </row>
    <row r="102" spans="10:10" ht="20.25" x14ac:dyDescent="0.3">
      <c r="J102" s="16"/>
    </row>
    <row r="103" spans="10:10" ht="20.25" x14ac:dyDescent="0.3">
      <c r="J103" s="16"/>
    </row>
    <row r="104" spans="10:10" ht="20.25" x14ac:dyDescent="0.3">
      <c r="J104" s="16"/>
    </row>
    <row r="105" spans="10:10" ht="20.25" x14ac:dyDescent="0.3">
      <c r="J105" s="16"/>
    </row>
    <row r="106" spans="10:10" ht="20.25" x14ac:dyDescent="0.3">
      <c r="J106" s="16"/>
    </row>
    <row r="107" spans="10:10" ht="20.25" x14ac:dyDescent="0.3">
      <c r="J107" s="16"/>
    </row>
    <row r="108" spans="10:10" ht="20.25" x14ac:dyDescent="0.3">
      <c r="J108" s="16"/>
    </row>
    <row r="109" spans="10:10" ht="20.25" x14ac:dyDescent="0.3">
      <c r="J109" s="16"/>
    </row>
    <row r="110" spans="10:10" ht="20.25" x14ac:dyDescent="0.3">
      <c r="J110" s="16"/>
    </row>
    <row r="111" spans="10:10" ht="20.25" x14ac:dyDescent="0.3">
      <c r="J111" s="16"/>
    </row>
    <row r="112" spans="10:10" ht="20.25" x14ac:dyDescent="0.3">
      <c r="J112" s="16"/>
    </row>
    <row r="113" spans="10:10" ht="20.25" x14ac:dyDescent="0.3">
      <c r="J113" s="16"/>
    </row>
    <row r="114" spans="10:10" ht="20.25" x14ac:dyDescent="0.3">
      <c r="J114" s="16"/>
    </row>
    <row r="115" spans="10:10" ht="20.25" x14ac:dyDescent="0.3">
      <c r="J115" s="16"/>
    </row>
    <row r="116" spans="10:10" ht="20.25" x14ac:dyDescent="0.3">
      <c r="J116" s="16"/>
    </row>
    <row r="117" spans="10:10" ht="20.25" x14ac:dyDescent="0.3">
      <c r="J117" s="16"/>
    </row>
    <row r="118" spans="10:10" ht="20.25" x14ac:dyDescent="0.3">
      <c r="J118" s="16"/>
    </row>
    <row r="119" spans="10:10" ht="20.25" x14ac:dyDescent="0.3">
      <c r="J119" s="16"/>
    </row>
    <row r="120" spans="10:10" ht="20.25" x14ac:dyDescent="0.3">
      <c r="J120" s="16"/>
    </row>
    <row r="121" spans="10:10" ht="20.25" x14ac:dyDescent="0.3">
      <c r="J121" s="16"/>
    </row>
    <row r="122" spans="10:10" ht="20.25" x14ac:dyDescent="0.3">
      <c r="J122" s="16"/>
    </row>
    <row r="123" spans="10:10" ht="20.25" x14ac:dyDescent="0.3">
      <c r="J123" s="16"/>
    </row>
    <row r="124" spans="10:10" ht="20.25" x14ac:dyDescent="0.3">
      <c r="J124" s="16"/>
    </row>
    <row r="125" spans="10:10" ht="20.25" x14ac:dyDescent="0.3">
      <c r="J125" s="16"/>
    </row>
    <row r="126" spans="10:10" ht="20.25" x14ac:dyDescent="0.3">
      <c r="J126" s="16"/>
    </row>
    <row r="127" spans="10:10" ht="20.25" x14ac:dyDescent="0.3">
      <c r="J127" s="16"/>
    </row>
    <row r="128" spans="10:10" ht="20.25" x14ac:dyDescent="0.3">
      <c r="J128" s="16"/>
    </row>
    <row r="129" spans="10:10" ht="20.25" x14ac:dyDescent="0.3">
      <c r="J129" s="16"/>
    </row>
    <row r="130" spans="10:10" ht="20.25" x14ac:dyDescent="0.3">
      <c r="J130" s="16"/>
    </row>
    <row r="131" spans="10:10" ht="20.25" x14ac:dyDescent="0.3">
      <c r="J131" s="16"/>
    </row>
    <row r="132" spans="10:10" ht="20.25" x14ac:dyDescent="0.3">
      <c r="J132" s="16"/>
    </row>
    <row r="133" spans="10:10" ht="20.25" x14ac:dyDescent="0.3">
      <c r="J133" s="16"/>
    </row>
    <row r="134" spans="10:10" ht="20.25" x14ac:dyDescent="0.3">
      <c r="J134" s="16"/>
    </row>
    <row r="135" spans="10:10" ht="20.25" x14ac:dyDescent="0.3">
      <c r="J135" s="16"/>
    </row>
    <row r="136" spans="10:10" ht="20.25" x14ac:dyDescent="0.3">
      <c r="J136" s="16"/>
    </row>
    <row r="137" spans="10:10" ht="20.25" x14ac:dyDescent="0.3">
      <c r="J137" s="16"/>
    </row>
    <row r="138" spans="10:10" ht="20.25" x14ac:dyDescent="0.3">
      <c r="J138" s="16"/>
    </row>
    <row r="139" spans="10:10" ht="20.25" x14ac:dyDescent="0.3">
      <c r="J139" s="16"/>
    </row>
    <row r="140" spans="10:10" ht="20.25" x14ac:dyDescent="0.3">
      <c r="J140" s="16"/>
    </row>
  </sheetData>
  <mergeCells count="86">
    <mergeCell ref="D3:L3"/>
    <mergeCell ref="K59:K61"/>
    <mergeCell ref="G65:G67"/>
    <mergeCell ref="K62:K64"/>
    <mergeCell ref="K65:K67"/>
    <mergeCell ref="F65:F67"/>
    <mergeCell ref="D65:D67"/>
    <mergeCell ref="D62:D64"/>
    <mergeCell ref="F59:F61"/>
    <mergeCell ref="G59:G61"/>
    <mergeCell ref="F41:F43"/>
    <mergeCell ref="D41:D43"/>
    <mergeCell ref="D11:D13"/>
    <mergeCell ref="D14:D16"/>
    <mergeCell ref="K47:K49"/>
    <mergeCell ref="D26:D28"/>
    <mergeCell ref="D17:D19"/>
    <mergeCell ref="F17:F19"/>
    <mergeCell ref="K5:K7"/>
    <mergeCell ref="G62:G64"/>
    <mergeCell ref="G11:G13"/>
    <mergeCell ref="G14:G16"/>
    <mergeCell ref="F11:F13"/>
    <mergeCell ref="F14:F16"/>
    <mergeCell ref="G23:G25"/>
    <mergeCell ref="G38:G40"/>
    <mergeCell ref="G26:G28"/>
    <mergeCell ref="F26:F28"/>
    <mergeCell ref="G32:G34"/>
    <mergeCell ref="K41:K43"/>
    <mergeCell ref="D35:D37"/>
    <mergeCell ref="D47:D49"/>
    <mergeCell ref="D2:L2"/>
    <mergeCell ref="D32:D34"/>
    <mergeCell ref="D5:D7"/>
    <mergeCell ref="F29:F31"/>
    <mergeCell ref="D29:D31"/>
    <mergeCell ref="F5:F7"/>
    <mergeCell ref="F32:F34"/>
    <mergeCell ref="F8:F10"/>
    <mergeCell ref="D8:D10"/>
    <mergeCell ref="F20:F22"/>
    <mergeCell ref="D23:D25"/>
    <mergeCell ref="F23:F25"/>
    <mergeCell ref="G20:G22"/>
    <mergeCell ref="D20:D22"/>
    <mergeCell ref="G5:G7"/>
    <mergeCell ref="G29:G31"/>
    <mergeCell ref="F35:F37"/>
    <mergeCell ref="G35:G37"/>
    <mergeCell ref="F44:F46"/>
    <mergeCell ref="D44:D46"/>
    <mergeCell ref="G41:G43"/>
    <mergeCell ref="G47:G49"/>
    <mergeCell ref="F47:F49"/>
    <mergeCell ref="G44:G46"/>
    <mergeCell ref="D38:D40"/>
    <mergeCell ref="K44:K46"/>
    <mergeCell ref="F38:F40"/>
    <mergeCell ref="K20:K22"/>
    <mergeCell ref="K23:K25"/>
    <mergeCell ref="K38:K40"/>
    <mergeCell ref="K26:K28"/>
    <mergeCell ref="K29:K31"/>
    <mergeCell ref="K32:K34"/>
    <mergeCell ref="K35:K37"/>
    <mergeCell ref="K8:K10"/>
    <mergeCell ref="K11:K13"/>
    <mergeCell ref="G17:G19"/>
    <mergeCell ref="K14:K16"/>
    <mergeCell ref="K17:K19"/>
    <mergeCell ref="G8:G10"/>
    <mergeCell ref="F62:F64"/>
    <mergeCell ref="K50:K52"/>
    <mergeCell ref="K53:K55"/>
    <mergeCell ref="D56:D58"/>
    <mergeCell ref="F56:F58"/>
    <mergeCell ref="G56:G58"/>
    <mergeCell ref="K56:K58"/>
    <mergeCell ref="D50:D52"/>
    <mergeCell ref="G50:G52"/>
    <mergeCell ref="D53:D55"/>
    <mergeCell ref="F53:F55"/>
    <mergeCell ref="G53:G55"/>
    <mergeCell ref="D59:D61"/>
    <mergeCell ref="F50:F52"/>
  </mergeCells>
  <phoneticPr fontId="2" type="noConversion"/>
  <dataValidations count="1">
    <dataValidation type="list" allowBlank="1" showInputMessage="1" showErrorMessage="1" sqref="J5:J67">
      <formula1>déroulant</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D1:W152"/>
  <sheetViews>
    <sheetView showGridLines="0" zoomScale="40" zoomScaleNormal="40" workbookViewId="0">
      <selection activeCell="O4" sqref="O4"/>
    </sheetView>
  </sheetViews>
  <sheetFormatPr baseColWidth="10" defaultRowHeight="14.25" x14ac:dyDescent="0.2"/>
  <cols>
    <col min="3" max="3" width="11" customWidth="1"/>
    <col min="4" max="4" width="6.25" style="17" customWidth="1"/>
    <col min="5" max="5" width="14.75" style="17" customWidth="1"/>
    <col min="6" max="6" width="28.75" style="17" customWidth="1"/>
    <col min="7" max="7" width="11" style="17"/>
    <col min="8" max="8" width="25.25" style="17" customWidth="1"/>
    <col min="9" max="9" width="12.25" style="17" customWidth="1"/>
    <col min="10" max="10" width="37.25" style="17" customWidth="1"/>
    <col min="11" max="13" width="11" style="17"/>
    <col min="14" max="14" width="37.5" style="17" customWidth="1"/>
    <col min="15" max="15" width="14.75" style="17" customWidth="1"/>
    <col min="16" max="18" width="11" style="17"/>
    <col min="19" max="19" width="0" style="17" hidden="1" customWidth="1"/>
    <col min="20" max="20" width="11" style="17"/>
    <col min="21" max="21" width="6.625" style="17" customWidth="1"/>
    <col min="22" max="22" width="6.125" style="17" customWidth="1"/>
    <col min="23" max="23" width="8" style="17" customWidth="1"/>
  </cols>
  <sheetData>
    <row r="1" spans="4:21" ht="39" customHeight="1" x14ac:dyDescent="0.2">
      <c r="D1" s="8"/>
      <c r="E1" s="8"/>
      <c r="F1" s="8"/>
      <c r="G1" s="8"/>
      <c r="H1" s="8"/>
      <c r="I1" s="8"/>
      <c r="J1" s="8"/>
      <c r="K1" s="8"/>
      <c r="L1" s="8"/>
      <c r="M1" s="8"/>
      <c r="N1" s="8"/>
      <c r="O1" s="8"/>
      <c r="P1" s="8"/>
      <c r="Q1" s="8"/>
      <c r="R1" s="8"/>
      <c r="S1" s="8"/>
      <c r="T1" s="8"/>
      <c r="U1" s="8"/>
    </row>
    <row r="2" spans="4:21" ht="94.5" customHeight="1" x14ac:dyDescent="0.2">
      <c r="D2" s="8"/>
      <c r="E2" s="39"/>
      <c r="F2" s="217" t="s">
        <v>250</v>
      </c>
      <c r="G2" s="217"/>
      <c r="H2" s="217"/>
      <c r="I2" s="217"/>
      <c r="J2" s="217"/>
      <c r="K2" s="217"/>
      <c r="L2" s="217"/>
      <c r="M2" s="217"/>
      <c r="N2" s="217"/>
      <c r="O2" s="217"/>
      <c r="P2" s="217"/>
      <c r="Q2" s="217"/>
      <c r="R2" s="58"/>
      <c r="S2" s="58"/>
      <c r="T2" s="39"/>
      <c r="U2" s="8"/>
    </row>
    <row r="3" spans="4:21" ht="82.5" customHeight="1" x14ac:dyDescent="0.2">
      <c r="D3" s="8"/>
      <c r="E3" s="39"/>
      <c r="G3" s="218" t="s">
        <v>77</v>
      </c>
      <c r="H3" s="218"/>
      <c r="I3" s="218"/>
      <c r="J3" s="218"/>
      <c r="K3" s="218"/>
      <c r="L3" s="218"/>
      <c r="M3" s="218"/>
      <c r="N3" s="218"/>
      <c r="O3" s="218"/>
      <c r="P3" s="218"/>
      <c r="Q3" s="218"/>
      <c r="R3" s="218"/>
      <c r="S3" s="39"/>
      <c r="T3" s="39"/>
      <c r="U3" s="8"/>
    </row>
    <row r="4" spans="4:21" ht="54" customHeight="1" x14ac:dyDescent="0.2">
      <c r="D4" s="8"/>
      <c r="E4" s="39"/>
      <c r="F4" s="107"/>
      <c r="G4" s="107"/>
      <c r="H4" s="107"/>
      <c r="I4" s="107"/>
      <c r="J4" s="107"/>
      <c r="K4" s="107"/>
      <c r="L4" s="107"/>
      <c r="M4" s="107"/>
      <c r="N4" s="107"/>
      <c r="O4" s="107"/>
      <c r="P4" s="39"/>
      <c r="Q4" s="39"/>
      <c r="R4" s="39"/>
      <c r="S4" s="39"/>
      <c r="T4" s="39"/>
      <c r="U4" s="8"/>
    </row>
    <row r="5" spans="4:21" ht="27.75" x14ac:dyDescent="0.2">
      <c r="D5" s="8"/>
      <c r="E5" s="39"/>
      <c r="F5" s="216" t="s">
        <v>164</v>
      </c>
      <c r="G5" s="216"/>
      <c r="H5" s="216"/>
      <c r="I5" s="216"/>
      <c r="J5" s="216"/>
      <c r="K5" s="216"/>
      <c r="L5" s="216"/>
      <c r="M5" s="216"/>
      <c r="N5" s="216"/>
      <c r="O5" s="216"/>
      <c r="P5" s="39"/>
      <c r="Q5" s="39"/>
      <c r="R5" s="39"/>
      <c r="S5" s="39"/>
      <c r="T5" s="39"/>
      <c r="U5" s="8"/>
    </row>
    <row r="6" spans="4:21" ht="45" customHeight="1" x14ac:dyDescent="0.35">
      <c r="D6" s="8"/>
      <c r="E6" s="39"/>
      <c r="F6" s="96" t="s">
        <v>76</v>
      </c>
      <c r="G6" s="96"/>
      <c r="H6" s="96"/>
      <c r="I6" s="96"/>
      <c r="J6" s="96"/>
      <c r="K6" s="96"/>
      <c r="L6" s="96"/>
      <c r="M6" s="96"/>
      <c r="N6" s="96"/>
      <c r="O6" s="96"/>
      <c r="P6" s="39"/>
      <c r="Q6" s="39"/>
      <c r="R6" s="39"/>
      <c r="S6" s="39"/>
      <c r="T6" s="39"/>
      <c r="U6" s="8"/>
    </row>
    <row r="7" spans="4:21" ht="28.5" customHeight="1" x14ac:dyDescent="0.35">
      <c r="D7" s="8"/>
      <c r="E7" s="39"/>
      <c r="F7" s="214" t="s">
        <v>75</v>
      </c>
      <c r="G7" s="214"/>
      <c r="H7" s="214"/>
      <c r="I7" s="214"/>
      <c r="J7" s="214"/>
      <c r="K7" s="214"/>
      <c r="L7" s="214"/>
      <c r="M7" s="214"/>
      <c r="N7" s="214"/>
      <c r="O7" s="214"/>
      <c r="P7" s="59"/>
      <c r="Q7" s="59"/>
      <c r="R7" s="59"/>
      <c r="S7" s="59"/>
      <c r="T7" s="39"/>
      <c r="U7" s="8"/>
    </row>
    <row r="8" spans="4:21" ht="27" customHeight="1" x14ac:dyDescent="0.35">
      <c r="D8" s="8"/>
      <c r="E8" s="39"/>
      <c r="F8" s="215" t="s">
        <v>72</v>
      </c>
      <c r="G8" s="215"/>
      <c r="H8" s="215"/>
      <c r="I8" s="215"/>
      <c r="J8" s="215"/>
      <c r="K8" s="215"/>
      <c r="L8" s="215"/>
      <c r="M8" s="215"/>
      <c r="N8" s="215"/>
      <c r="O8" s="215"/>
      <c r="P8" s="60"/>
      <c r="Q8" s="60"/>
      <c r="R8" s="60"/>
      <c r="S8" s="60"/>
      <c r="T8" s="39"/>
      <c r="U8" s="8"/>
    </row>
    <row r="9" spans="4:21" ht="35.25" customHeight="1" x14ac:dyDescent="0.35">
      <c r="D9" s="8"/>
      <c r="E9" s="39"/>
      <c r="P9" s="61"/>
      <c r="Q9" s="61"/>
      <c r="R9" s="61"/>
      <c r="S9" s="61"/>
      <c r="T9" s="39"/>
      <c r="U9" s="8"/>
    </row>
    <row r="10" spans="4:21" ht="57" customHeight="1" x14ac:dyDescent="0.2">
      <c r="D10" s="8"/>
      <c r="E10" s="39"/>
      <c r="F10" s="39"/>
      <c r="G10" s="39"/>
      <c r="H10" s="39"/>
      <c r="I10" s="39"/>
      <c r="J10" s="39"/>
      <c r="K10" s="39"/>
      <c r="L10" s="39"/>
      <c r="M10" s="39"/>
      <c r="N10" s="39"/>
      <c r="O10" s="39"/>
      <c r="P10" s="39"/>
      <c r="Q10" s="39"/>
      <c r="R10" s="39"/>
      <c r="S10" s="39"/>
      <c r="T10" s="39"/>
      <c r="U10" s="8"/>
    </row>
    <row r="11" spans="4:21" ht="33.75" x14ac:dyDescent="0.5">
      <c r="D11" s="9"/>
      <c r="G11" s="95"/>
      <c r="H11" s="127"/>
      <c r="I11" s="95" t="s">
        <v>27</v>
      </c>
      <c r="J11" s="62"/>
      <c r="K11" s="95"/>
      <c r="L11" s="95"/>
      <c r="M11" s="95"/>
      <c r="N11" s="95"/>
      <c r="O11" s="95"/>
      <c r="P11" s="95"/>
      <c r="Q11" s="95"/>
      <c r="R11" s="95"/>
      <c r="S11" s="95"/>
      <c r="T11" s="39"/>
      <c r="U11" s="8"/>
    </row>
    <row r="12" spans="4:21" ht="14.25" customHeight="1" x14ac:dyDescent="0.5">
      <c r="D12" s="6"/>
      <c r="E12" s="39"/>
      <c r="F12" s="95"/>
      <c r="G12" s="95"/>
      <c r="H12" s="95"/>
      <c r="I12" s="95"/>
      <c r="J12" s="95"/>
      <c r="K12" s="95"/>
      <c r="L12" s="95"/>
      <c r="M12" s="95"/>
      <c r="N12" s="95"/>
      <c r="O12" s="95"/>
      <c r="P12" s="95"/>
      <c r="Q12" s="95"/>
      <c r="R12" s="95"/>
      <c r="S12" s="95"/>
      <c r="T12" s="39"/>
      <c r="U12" s="8"/>
    </row>
    <row r="13" spans="4:21" x14ac:dyDescent="0.2">
      <c r="D13" s="6"/>
      <c r="E13" s="39"/>
      <c r="F13" s="39"/>
      <c r="G13" s="39"/>
      <c r="H13" s="39"/>
      <c r="I13" s="39"/>
      <c r="J13" s="39"/>
      <c r="K13" s="39"/>
      <c r="L13" s="39"/>
      <c r="M13" s="39"/>
      <c r="N13" s="39"/>
      <c r="O13" s="39"/>
      <c r="P13" s="39"/>
      <c r="Q13" s="39"/>
      <c r="R13" s="39"/>
      <c r="S13" s="39"/>
      <c r="T13" s="39"/>
      <c r="U13" s="8"/>
    </row>
    <row r="14" spans="4:21" x14ac:dyDescent="0.2">
      <c r="D14" s="6"/>
      <c r="E14" s="39"/>
      <c r="F14" s="39"/>
      <c r="G14" s="39"/>
      <c r="H14" s="39"/>
      <c r="I14" s="39"/>
      <c r="J14" s="39"/>
      <c r="K14" s="39"/>
      <c r="L14" s="39"/>
      <c r="M14" s="39"/>
      <c r="N14" s="39"/>
      <c r="O14" s="39"/>
      <c r="P14" s="39"/>
      <c r="Q14" s="39"/>
      <c r="R14" s="39"/>
      <c r="S14" s="39"/>
      <c r="T14" s="39"/>
      <c r="U14" s="8"/>
    </row>
    <row r="15" spans="4:21" x14ac:dyDescent="0.2">
      <c r="D15" s="6"/>
      <c r="E15" s="39"/>
      <c r="F15" s="39"/>
      <c r="G15" s="39"/>
      <c r="H15" s="39"/>
      <c r="I15" s="39"/>
      <c r="J15" s="39"/>
      <c r="K15" s="39"/>
      <c r="L15" s="39"/>
      <c r="M15" s="39"/>
      <c r="N15" s="39"/>
      <c r="O15" s="39"/>
      <c r="P15" s="39"/>
      <c r="Q15" s="39"/>
      <c r="R15" s="39"/>
      <c r="S15" s="39"/>
      <c r="T15" s="39"/>
      <c r="U15" s="8"/>
    </row>
    <row r="16" spans="4:21" x14ac:dyDescent="0.2">
      <c r="D16" s="6"/>
      <c r="E16" s="39"/>
      <c r="F16" s="39"/>
      <c r="G16" s="39"/>
      <c r="H16" s="39"/>
      <c r="I16" s="39"/>
      <c r="J16" s="39"/>
      <c r="K16" s="39"/>
      <c r="L16" s="39"/>
      <c r="M16" s="39"/>
      <c r="N16" s="39"/>
      <c r="O16" s="39"/>
      <c r="P16" s="39"/>
      <c r="Q16" s="39"/>
      <c r="R16" s="39"/>
      <c r="S16" s="39"/>
      <c r="T16" s="39"/>
      <c r="U16" s="8"/>
    </row>
    <row r="17" spans="4:23" x14ac:dyDescent="0.2">
      <c r="D17" s="6"/>
      <c r="E17" s="39"/>
      <c r="F17" s="39"/>
      <c r="G17" s="39"/>
      <c r="H17" s="39"/>
      <c r="I17" s="39"/>
      <c r="J17" s="39"/>
      <c r="K17" s="39"/>
      <c r="L17" s="39"/>
      <c r="M17" s="39"/>
      <c r="N17" s="39"/>
      <c r="O17" s="39"/>
      <c r="P17" s="39"/>
      <c r="Q17" s="39"/>
      <c r="R17" s="39"/>
      <c r="S17" s="39"/>
      <c r="T17" s="39"/>
      <c r="U17" s="8"/>
    </row>
    <row r="18" spans="4:23" x14ac:dyDescent="0.2">
      <c r="D18" s="6"/>
      <c r="E18" s="39"/>
      <c r="F18" s="39"/>
      <c r="G18" s="39"/>
      <c r="H18" s="39"/>
      <c r="I18" s="39"/>
      <c r="J18" s="39"/>
      <c r="K18" s="39"/>
      <c r="L18" s="39"/>
      <c r="M18" s="39"/>
      <c r="N18" s="39"/>
      <c r="O18" s="39"/>
      <c r="P18" s="39"/>
      <c r="Q18" s="39"/>
      <c r="R18" s="39"/>
      <c r="S18" s="39"/>
      <c r="T18" s="39"/>
      <c r="U18" s="8"/>
    </row>
    <row r="19" spans="4:23" ht="25.5" customHeight="1" x14ac:dyDescent="0.2">
      <c r="D19" s="8"/>
      <c r="E19" s="39"/>
      <c r="F19" s="39"/>
      <c r="G19" s="39"/>
      <c r="H19" s="39"/>
      <c r="I19" s="39"/>
      <c r="J19" s="39"/>
      <c r="K19" s="39"/>
      <c r="L19" s="39"/>
      <c r="M19" s="39"/>
      <c r="N19" s="39"/>
      <c r="O19" s="39"/>
      <c r="P19" s="39"/>
      <c r="Q19" s="39"/>
      <c r="R19" s="39"/>
      <c r="S19" s="39"/>
      <c r="T19" s="39"/>
      <c r="U19" s="8"/>
    </row>
    <row r="20" spans="4:23" ht="19.5" customHeight="1" x14ac:dyDescent="0.2">
      <c r="D20" s="8"/>
      <c r="E20" s="39"/>
      <c r="F20" s="39"/>
      <c r="G20" s="39"/>
      <c r="H20" s="39"/>
      <c r="I20" s="39"/>
      <c r="J20" s="39"/>
      <c r="K20" s="39"/>
      <c r="L20" s="39"/>
      <c r="M20" s="39"/>
      <c r="N20" s="39"/>
      <c r="O20" s="39"/>
      <c r="P20" s="39"/>
      <c r="Q20" s="39"/>
      <c r="R20" s="39"/>
      <c r="S20" s="39"/>
      <c r="T20" s="39"/>
      <c r="U20" s="8"/>
    </row>
    <row r="21" spans="4:23" x14ac:dyDescent="0.2">
      <c r="D21" s="8"/>
      <c r="E21" s="39"/>
      <c r="F21" s="39"/>
      <c r="G21" s="39"/>
      <c r="H21" s="39"/>
      <c r="I21" s="39"/>
      <c r="J21" s="39"/>
      <c r="K21" s="39"/>
      <c r="L21" s="39"/>
      <c r="M21" s="39"/>
      <c r="N21" s="39"/>
      <c r="O21" s="39"/>
      <c r="P21" s="39"/>
      <c r="Q21" s="39"/>
      <c r="R21" s="39"/>
      <c r="S21" s="39"/>
      <c r="T21" s="39"/>
      <c r="U21" s="8"/>
    </row>
    <row r="22" spans="4:23" x14ac:dyDescent="0.2">
      <c r="D22" s="8"/>
      <c r="E22" s="39"/>
      <c r="F22" s="39"/>
      <c r="G22" s="39"/>
      <c r="H22" s="39"/>
      <c r="I22" s="39"/>
      <c r="J22" s="39"/>
      <c r="K22" s="39"/>
      <c r="L22" s="39"/>
      <c r="M22" s="39"/>
      <c r="N22" s="39"/>
      <c r="O22" s="39"/>
      <c r="P22" s="39"/>
      <c r="Q22" s="39"/>
      <c r="R22" s="39"/>
      <c r="S22" s="39"/>
      <c r="T22" s="39"/>
      <c r="U22" s="8"/>
    </row>
    <row r="23" spans="4:23" x14ac:dyDescent="0.2">
      <c r="D23" s="8"/>
      <c r="E23" s="39"/>
      <c r="F23" s="39"/>
      <c r="G23" s="39"/>
      <c r="H23" s="39"/>
      <c r="I23" s="39"/>
      <c r="J23" s="39"/>
      <c r="K23" s="39"/>
      <c r="L23" s="39"/>
      <c r="M23" s="39"/>
      <c r="N23" s="39"/>
      <c r="O23" s="39"/>
      <c r="P23" s="39"/>
      <c r="Q23" s="39"/>
      <c r="R23" s="39"/>
      <c r="S23" s="39"/>
      <c r="T23" s="39"/>
      <c r="U23" s="8"/>
    </row>
    <row r="24" spans="4:23" x14ac:dyDescent="0.2">
      <c r="D24" s="8"/>
      <c r="E24" s="39"/>
      <c r="F24" s="39"/>
      <c r="G24" s="39"/>
      <c r="H24" s="39"/>
      <c r="I24" s="39"/>
      <c r="J24" s="39"/>
      <c r="K24" s="39"/>
      <c r="L24" s="39"/>
      <c r="M24" s="39"/>
      <c r="N24" s="39"/>
      <c r="O24" s="39"/>
      <c r="P24" s="39"/>
      <c r="Q24" s="39"/>
      <c r="R24" s="39"/>
      <c r="S24" s="39"/>
      <c r="T24" s="39"/>
      <c r="U24" s="8"/>
    </row>
    <row r="25" spans="4:23" x14ac:dyDescent="0.2">
      <c r="D25" s="8"/>
      <c r="E25" s="39"/>
      <c r="F25" s="39"/>
      <c r="G25" s="39"/>
      <c r="H25" s="39"/>
      <c r="I25" s="39"/>
      <c r="J25" s="39"/>
      <c r="K25" s="39"/>
      <c r="L25" s="39"/>
      <c r="M25" s="39"/>
      <c r="N25" s="39"/>
      <c r="O25" s="39"/>
      <c r="P25" s="39"/>
      <c r="Q25" s="39"/>
      <c r="R25" s="39"/>
      <c r="S25" s="39"/>
      <c r="T25" s="39"/>
      <c r="U25" s="8"/>
    </row>
    <row r="26" spans="4:23" x14ac:dyDescent="0.2">
      <c r="D26" s="8"/>
      <c r="E26" s="39"/>
      <c r="F26" s="39"/>
      <c r="G26" s="39"/>
      <c r="H26" s="39"/>
      <c r="I26" s="39"/>
      <c r="J26" s="39"/>
      <c r="K26" s="39"/>
      <c r="L26" s="39"/>
      <c r="M26" s="39"/>
      <c r="N26" s="39"/>
      <c r="O26" s="39"/>
      <c r="P26" s="39"/>
      <c r="Q26" s="39"/>
      <c r="R26" s="39"/>
      <c r="S26" s="39"/>
      <c r="T26" s="39"/>
      <c r="U26" s="8"/>
    </row>
    <row r="27" spans="4:23" s="3" customFormat="1" ht="24" customHeight="1" x14ac:dyDescent="0.2">
      <c r="D27" s="10"/>
      <c r="E27" s="63"/>
      <c r="F27" s="63"/>
      <c r="G27" s="63"/>
      <c r="H27" s="63"/>
      <c r="I27" s="63"/>
      <c r="J27" s="63"/>
      <c r="K27" s="63"/>
      <c r="L27" s="63"/>
      <c r="M27" s="63"/>
      <c r="N27" s="63"/>
      <c r="O27" s="63"/>
      <c r="P27" s="63"/>
      <c r="Q27" s="63"/>
      <c r="R27" s="63"/>
      <c r="S27" s="63"/>
      <c r="T27" s="63"/>
      <c r="U27" s="10"/>
      <c r="V27" s="30"/>
      <c r="W27" s="30"/>
    </row>
    <row r="28" spans="4:23" x14ac:dyDescent="0.2">
      <c r="D28" s="8"/>
      <c r="E28" s="39"/>
      <c r="F28" s="39"/>
      <c r="G28" s="39"/>
      <c r="H28" s="39"/>
      <c r="I28" s="39"/>
      <c r="J28" s="39"/>
      <c r="K28" s="39"/>
      <c r="L28" s="39"/>
      <c r="M28" s="39"/>
      <c r="N28" s="39"/>
      <c r="O28" s="39"/>
      <c r="P28" s="39"/>
      <c r="Q28" s="39"/>
      <c r="R28" s="39"/>
      <c r="S28" s="39"/>
      <c r="T28" s="39"/>
      <c r="U28" s="8"/>
    </row>
    <row r="29" spans="4:23" ht="26.25" customHeight="1" x14ac:dyDescent="0.2">
      <c r="D29" s="8"/>
      <c r="E29" s="39"/>
      <c r="F29" s="39"/>
      <c r="G29" s="39"/>
      <c r="H29" s="39"/>
      <c r="I29" s="39"/>
      <c r="J29" s="39"/>
      <c r="K29" s="39"/>
      <c r="L29" s="39"/>
      <c r="M29" s="39"/>
      <c r="N29" s="39"/>
      <c r="O29" s="39"/>
      <c r="P29" s="39"/>
      <c r="Q29" s="39"/>
      <c r="R29" s="39"/>
      <c r="S29" s="39"/>
      <c r="T29" s="39"/>
      <c r="U29" s="8"/>
    </row>
    <row r="30" spans="4:23" ht="23.25" customHeight="1" x14ac:dyDescent="0.2">
      <c r="D30" s="8"/>
      <c r="E30" s="39"/>
      <c r="F30" s="39"/>
      <c r="G30" s="39"/>
      <c r="H30" s="39"/>
      <c r="I30" s="39"/>
      <c r="J30" s="39"/>
      <c r="K30" s="39"/>
      <c r="L30" s="39"/>
      <c r="M30" s="39"/>
      <c r="N30" s="39"/>
      <c r="O30" s="39"/>
      <c r="P30" s="39"/>
      <c r="Q30" s="39"/>
      <c r="R30" s="39"/>
      <c r="S30" s="39"/>
      <c r="T30" s="39"/>
      <c r="U30" s="8"/>
    </row>
    <row r="31" spans="4:23" x14ac:dyDescent="0.2">
      <c r="D31" s="6"/>
      <c r="E31" s="39"/>
      <c r="F31" s="39"/>
      <c r="G31" s="39"/>
      <c r="H31" s="39"/>
      <c r="I31" s="39"/>
      <c r="J31" s="39"/>
      <c r="K31" s="39"/>
      <c r="L31" s="39"/>
      <c r="M31" s="39"/>
      <c r="N31" s="39"/>
      <c r="O31" s="39"/>
      <c r="P31" s="39"/>
      <c r="Q31" s="39"/>
      <c r="R31" s="39"/>
      <c r="S31" s="39"/>
      <c r="T31" s="39"/>
      <c r="U31" s="8"/>
    </row>
    <row r="32" spans="4:23" x14ac:dyDescent="0.2">
      <c r="D32" s="6"/>
      <c r="E32" s="39"/>
      <c r="F32" s="39"/>
      <c r="G32" s="39"/>
      <c r="H32" s="39"/>
      <c r="I32" s="39"/>
      <c r="J32" s="39"/>
      <c r="K32" s="39"/>
      <c r="L32" s="39"/>
      <c r="M32" s="39"/>
      <c r="N32" s="39"/>
      <c r="O32" s="39"/>
      <c r="P32" s="39"/>
      <c r="Q32" s="39"/>
      <c r="R32" s="39"/>
      <c r="S32" s="39"/>
      <c r="T32" s="39"/>
      <c r="U32" s="8"/>
    </row>
    <row r="33" spans="4:21" x14ac:dyDescent="0.2">
      <c r="D33" s="6"/>
      <c r="E33" s="39"/>
      <c r="F33" s="39"/>
      <c r="G33" s="39"/>
      <c r="H33" s="39"/>
      <c r="I33" s="39"/>
      <c r="J33" s="39"/>
      <c r="K33" s="39"/>
      <c r="L33" s="39"/>
      <c r="M33" s="39"/>
      <c r="N33" s="39"/>
      <c r="O33" s="39"/>
      <c r="P33" s="39"/>
      <c r="Q33" s="39"/>
      <c r="R33" s="39"/>
      <c r="S33" s="39"/>
      <c r="T33" s="39"/>
      <c r="U33" s="8"/>
    </row>
    <row r="34" spans="4:21" x14ac:dyDescent="0.2">
      <c r="D34" s="6"/>
      <c r="E34" s="39"/>
      <c r="F34" s="39"/>
      <c r="G34" s="39"/>
      <c r="H34" s="39"/>
      <c r="I34" s="39"/>
      <c r="J34" s="39"/>
      <c r="K34" s="39"/>
      <c r="L34" s="39"/>
      <c r="M34" s="39"/>
      <c r="N34" s="39"/>
      <c r="O34" s="39"/>
      <c r="P34" s="39"/>
      <c r="Q34" s="39"/>
      <c r="R34" s="39"/>
      <c r="S34" s="39"/>
      <c r="T34" s="39"/>
      <c r="U34" s="8"/>
    </row>
    <row r="35" spans="4:21" x14ac:dyDescent="0.2">
      <c r="D35" s="6"/>
      <c r="E35" s="39"/>
      <c r="F35" s="39"/>
      <c r="G35" s="39"/>
      <c r="H35" s="39"/>
      <c r="I35" s="39"/>
      <c r="J35" s="39"/>
      <c r="K35" s="39"/>
      <c r="L35" s="39"/>
      <c r="M35" s="39"/>
      <c r="N35" s="39"/>
      <c r="O35" s="39"/>
      <c r="P35" s="39"/>
      <c r="Q35" s="39"/>
      <c r="R35" s="39"/>
      <c r="S35" s="39"/>
      <c r="T35" s="39"/>
      <c r="U35" s="8"/>
    </row>
    <row r="36" spans="4:21" x14ac:dyDescent="0.2">
      <c r="D36" s="6"/>
      <c r="E36" s="39"/>
      <c r="F36" s="39"/>
      <c r="G36" s="39"/>
      <c r="H36" s="39"/>
      <c r="I36" s="39"/>
      <c r="J36" s="39"/>
      <c r="K36" s="39"/>
      <c r="L36" s="39"/>
      <c r="M36" s="39"/>
      <c r="N36" s="39"/>
      <c r="O36" s="39"/>
      <c r="P36" s="39"/>
      <c r="Q36" s="39"/>
      <c r="R36" s="39"/>
      <c r="S36" s="39"/>
      <c r="T36" s="39"/>
      <c r="U36" s="8"/>
    </row>
    <row r="37" spans="4:21" x14ac:dyDescent="0.2">
      <c r="D37" s="6"/>
      <c r="E37" s="39"/>
      <c r="F37" s="39"/>
      <c r="G37" s="39"/>
      <c r="H37" s="39"/>
      <c r="I37" s="39"/>
      <c r="J37" s="39"/>
      <c r="K37" s="39"/>
      <c r="L37" s="39"/>
      <c r="M37" s="39"/>
      <c r="N37" s="39"/>
      <c r="O37" s="39"/>
      <c r="P37" s="39"/>
      <c r="Q37" s="39"/>
      <c r="R37" s="39"/>
      <c r="S37" s="39"/>
      <c r="T37" s="39"/>
      <c r="U37" s="8"/>
    </row>
    <row r="38" spans="4:21" x14ac:dyDescent="0.2">
      <c r="D38" s="6"/>
      <c r="E38" s="39"/>
      <c r="F38" s="39"/>
      <c r="G38" s="39"/>
      <c r="H38" s="39"/>
      <c r="I38" s="39"/>
      <c r="J38" s="39"/>
      <c r="K38" s="39"/>
      <c r="L38" s="39"/>
      <c r="M38" s="39"/>
      <c r="N38" s="39"/>
      <c r="O38" s="39"/>
      <c r="P38" s="39"/>
      <c r="Q38" s="39"/>
      <c r="R38" s="39"/>
      <c r="S38" s="39"/>
      <c r="T38" s="39"/>
      <c r="U38" s="8"/>
    </row>
    <row r="39" spans="4:21" x14ac:dyDescent="0.2">
      <c r="D39" s="6"/>
      <c r="E39" s="39"/>
      <c r="F39" s="39"/>
      <c r="G39" s="39"/>
      <c r="H39" s="39"/>
      <c r="I39" s="39"/>
      <c r="J39" s="39"/>
      <c r="K39" s="39"/>
      <c r="L39" s="39"/>
      <c r="M39" s="39"/>
      <c r="N39" s="39"/>
      <c r="O39" s="39"/>
      <c r="P39" s="39"/>
      <c r="Q39" s="39"/>
      <c r="R39" s="39"/>
      <c r="S39" s="39"/>
      <c r="T39" s="39"/>
      <c r="U39" s="8"/>
    </row>
    <row r="40" spans="4:21" x14ac:dyDescent="0.2">
      <c r="D40" s="6"/>
      <c r="E40" s="39"/>
      <c r="F40" s="39"/>
      <c r="G40" s="39"/>
      <c r="H40" s="39"/>
      <c r="I40" s="39"/>
      <c r="J40" s="39"/>
      <c r="K40" s="39"/>
      <c r="L40" s="39"/>
      <c r="M40" s="39"/>
      <c r="N40" s="39"/>
      <c r="O40" s="39"/>
      <c r="P40" s="39"/>
      <c r="Q40" s="39"/>
      <c r="R40" s="39"/>
      <c r="S40" s="39"/>
      <c r="T40" s="39"/>
      <c r="U40" s="8"/>
    </row>
    <row r="41" spans="4:21" x14ac:dyDescent="0.2">
      <c r="D41" s="6"/>
      <c r="E41" s="39"/>
      <c r="F41" s="39"/>
      <c r="G41" s="39"/>
      <c r="H41" s="39"/>
      <c r="I41" s="39"/>
      <c r="J41" s="39"/>
      <c r="K41" s="39"/>
      <c r="L41" s="39"/>
      <c r="M41" s="39"/>
      <c r="N41" s="39"/>
      <c r="O41" s="39"/>
      <c r="P41" s="39"/>
      <c r="Q41" s="39"/>
      <c r="R41" s="39"/>
      <c r="S41" s="39"/>
      <c r="T41" s="39"/>
      <c r="U41" s="8"/>
    </row>
    <row r="42" spans="4:21" x14ac:dyDescent="0.2">
      <c r="D42" s="6"/>
      <c r="E42" s="39"/>
      <c r="F42" s="39"/>
      <c r="G42" s="39"/>
      <c r="H42" s="39"/>
      <c r="I42" s="39"/>
      <c r="J42" s="39"/>
      <c r="K42" s="39"/>
      <c r="L42" s="39"/>
      <c r="M42" s="39"/>
      <c r="N42" s="39"/>
      <c r="O42" s="39"/>
      <c r="P42" s="39"/>
      <c r="Q42" s="39"/>
      <c r="R42" s="39"/>
      <c r="S42" s="39"/>
      <c r="T42" s="39"/>
      <c r="U42" s="8"/>
    </row>
    <row r="43" spans="4:21" x14ac:dyDescent="0.2">
      <c r="D43" s="6"/>
      <c r="E43" s="39"/>
      <c r="F43" s="39"/>
      <c r="G43" s="39"/>
      <c r="H43" s="39"/>
      <c r="I43" s="39"/>
      <c r="J43" s="39"/>
      <c r="K43" s="39"/>
      <c r="L43" s="39"/>
      <c r="M43" s="39"/>
      <c r="N43" s="39"/>
      <c r="O43" s="39"/>
      <c r="P43" s="39"/>
      <c r="Q43" s="39"/>
      <c r="R43" s="39"/>
      <c r="S43" s="39"/>
      <c r="T43" s="39"/>
      <c r="U43" s="8"/>
    </row>
    <row r="44" spans="4:21" x14ac:dyDescent="0.2">
      <c r="D44" s="6"/>
      <c r="E44" s="39"/>
      <c r="F44" s="39"/>
      <c r="G44" s="39"/>
      <c r="H44" s="39"/>
      <c r="I44" s="39"/>
      <c r="J44" s="39"/>
      <c r="K44" s="39"/>
      <c r="L44" s="39"/>
      <c r="M44" s="39"/>
      <c r="N44" s="39"/>
      <c r="O44" s="39"/>
      <c r="P44" s="39"/>
      <c r="Q44" s="39"/>
      <c r="R44" s="39"/>
      <c r="S44" s="39"/>
      <c r="T44" s="39"/>
      <c r="U44" s="8"/>
    </row>
    <row r="45" spans="4:21" x14ac:dyDescent="0.2">
      <c r="D45" s="6"/>
      <c r="E45" s="39"/>
      <c r="F45" s="39"/>
      <c r="G45" s="39"/>
      <c r="H45" s="39"/>
      <c r="I45" s="39"/>
      <c r="J45" s="39"/>
      <c r="K45" s="39"/>
      <c r="L45" s="39"/>
      <c r="M45" s="39"/>
      <c r="N45" s="39"/>
      <c r="O45" s="39"/>
      <c r="P45" s="39"/>
      <c r="Q45" s="39"/>
      <c r="R45" s="39"/>
      <c r="S45" s="39"/>
      <c r="T45" s="39"/>
      <c r="U45" s="8"/>
    </row>
    <row r="46" spans="4:21" x14ac:dyDescent="0.2">
      <c r="D46" s="6"/>
      <c r="E46" s="39"/>
      <c r="F46" s="39"/>
      <c r="G46" s="39"/>
      <c r="H46" s="39"/>
      <c r="I46" s="39"/>
      <c r="J46" s="39"/>
      <c r="K46" s="39"/>
      <c r="L46" s="39"/>
      <c r="M46" s="39"/>
      <c r="N46" s="39"/>
      <c r="O46" s="39"/>
      <c r="P46" s="39"/>
      <c r="Q46" s="39"/>
      <c r="R46" s="39"/>
      <c r="S46" s="39"/>
      <c r="T46" s="39"/>
      <c r="U46" s="8"/>
    </row>
    <row r="47" spans="4:21" x14ac:dyDescent="0.2">
      <c r="D47" s="6"/>
      <c r="E47" s="39"/>
      <c r="F47" s="39"/>
      <c r="G47" s="39"/>
      <c r="H47" s="39"/>
      <c r="I47" s="39"/>
      <c r="J47" s="39"/>
      <c r="K47" s="39"/>
      <c r="L47" s="39"/>
      <c r="M47" s="39"/>
      <c r="N47" s="39"/>
      <c r="O47" s="39"/>
      <c r="P47" s="39"/>
      <c r="Q47" s="39"/>
      <c r="R47" s="39"/>
      <c r="S47" s="39"/>
      <c r="T47" s="39"/>
      <c r="U47" s="8"/>
    </row>
    <row r="48" spans="4:21" x14ac:dyDescent="0.2">
      <c r="D48" s="6"/>
      <c r="E48" s="39"/>
      <c r="F48" s="39"/>
      <c r="G48" s="39"/>
      <c r="H48" s="39"/>
      <c r="I48" s="39"/>
      <c r="J48" s="39"/>
      <c r="K48" s="39"/>
      <c r="L48" s="39"/>
      <c r="M48" s="39"/>
      <c r="N48" s="39"/>
      <c r="O48" s="39"/>
      <c r="P48" s="39"/>
      <c r="Q48" s="39"/>
      <c r="R48" s="39"/>
      <c r="S48" s="39"/>
      <c r="T48" s="39"/>
      <c r="U48" s="8"/>
    </row>
    <row r="49" spans="4:21" ht="33.75" x14ac:dyDescent="0.5">
      <c r="D49" s="9"/>
      <c r="E49" s="39"/>
      <c r="F49" s="39"/>
      <c r="G49" s="39"/>
      <c r="H49" s="39"/>
      <c r="I49" s="39"/>
      <c r="J49" s="39"/>
      <c r="K49" s="39"/>
      <c r="L49" s="39"/>
      <c r="M49" s="39"/>
      <c r="N49" s="39"/>
      <c r="O49" s="39"/>
      <c r="P49" s="39"/>
      <c r="Q49" s="39"/>
      <c r="R49" s="39"/>
      <c r="S49" s="39"/>
      <c r="T49" s="39"/>
      <c r="U49" s="8"/>
    </row>
    <row r="50" spans="4:21" x14ac:dyDescent="0.2">
      <c r="D50" s="6"/>
      <c r="E50" s="39"/>
      <c r="F50" s="39"/>
      <c r="G50" s="39"/>
      <c r="H50" s="39"/>
      <c r="I50" s="39"/>
      <c r="J50" s="39"/>
      <c r="K50" s="39"/>
      <c r="L50" s="39"/>
      <c r="M50" s="39"/>
      <c r="N50" s="39"/>
      <c r="O50" s="39"/>
      <c r="P50" s="39"/>
      <c r="Q50" s="39"/>
      <c r="R50" s="39"/>
      <c r="S50" s="39"/>
      <c r="T50" s="39"/>
      <c r="U50" s="8"/>
    </row>
    <row r="51" spans="4:21" ht="33.75" x14ac:dyDescent="0.5">
      <c r="D51" s="6"/>
      <c r="E51" s="39"/>
      <c r="F51" s="62" t="s">
        <v>47</v>
      </c>
      <c r="G51" s="39"/>
      <c r="H51" s="39"/>
      <c r="I51" s="39"/>
      <c r="J51" s="39"/>
      <c r="K51" s="39"/>
      <c r="L51" s="62" t="s">
        <v>69</v>
      </c>
      <c r="N51" s="39"/>
      <c r="O51" s="39"/>
      <c r="P51" s="39"/>
      <c r="Q51" s="39"/>
      <c r="R51" s="39"/>
      <c r="S51" s="39"/>
      <c r="T51" s="39"/>
      <c r="U51" s="8"/>
    </row>
    <row r="52" spans="4:21" ht="33.75" x14ac:dyDescent="0.5">
      <c r="D52" s="6"/>
      <c r="E52" s="39"/>
      <c r="F52" s="62"/>
      <c r="G52" s="39"/>
      <c r="H52" s="39"/>
      <c r="I52" s="39"/>
      <c r="J52" s="39"/>
      <c r="K52" s="39"/>
      <c r="L52" s="39"/>
      <c r="M52" s="39"/>
      <c r="N52" s="39"/>
      <c r="O52" s="39"/>
      <c r="P52" s="39"/>
      <c r="Q52" s="39"/>
      <c r="R52" s="39"/>
      <c r="S52" s="39"/>
      <c r="T52" s="39"/>
      <c r="U52" s="8"/>
    </row>
    <row r="53" spans="4:21" x14ac:dyDescent="0.2">
      <c r="D53" s="6"/>
      <c r="E53" s="39"/>
      <c r="F53" s="39"/>
      <c r="G53" s="39"/>
      <c r="H53" s="39"/>
      <c r="I53" s="39"/>
      <c r="J53" s="39"/>
      <c r="K53" s="39"/>
      <c r="L53" s="39"/>
      <c r="M53" s="39"/>
      <c r="N53" s="39"/>
      <c r="O53" s="39"/>
      <c r="P53" s="39"/>
      <c r="Q53" s="39"/>
      <c r="R53" s="39"/>
      <c r="S53" s="39"/>
      <c r="T53" s="39"/>
      <c r="U53" s="8"/>
    </row>
    <row r="54" spans="4:21" x14ac:dyDescent="0.2">
      <c r="D54" s="6"/>
      <c r="E54" s="39"/>
      <c r="F54" s="39"/>
      <c r="G54" s="39"/>
      <c r="H54" s="39"/>
      <c r="I54" s="39"/>
      <c r="J54" s="39"/>
      <c r="K54" s="39"/>
      <c r="L54" s="39"/>
      <c r="M54" s="39"/>
      <c r="N54" s="39"/>
      <c r="O54" s="39"/>
      <c r="P54" s="39"/>
      <c r="Q54" s="39"/>
      <c r="R54" s="39"/>
      <c r="S54" s="39"/>
      <c r="T54" s="39"/>
      <c r="U54" s="8"/>
    </row>
    <row r="55" spans="4:21" x14ac:dyDescent="0.2">
      <c r="D55" s="6"/>
      <c r="E55" s="39"/>
      <c r="F55" s="39"/>
      <c r="G55" s="39"/>
      <c r="H55" s="39"/>
      <c r="I55" s="39"/>
      <c r="J55" s="39"/>
      <c r="K55" s="39"/>
      <c r="L55" s="39"/>
      <c r="M55" s="39"/>
      <c r="N55" s="39"/>
      <c r="O55" s="39"/>
      <c r="P55" s="39"/>
      <c r="Q55" s="39"/>
      <c r="R55" s="39"/>
      <c r="S55" s="39"/>
      <c r="T55" s="39"/>
      <c r="U55" s="8"/>
    </row>
    <row r="56" spans="4:21" x14ac:dyDescent="0.2">
      <c r="D56" s="6"/>
      <c r="E56" s="39"/>
      <c r="F56" s="39"/>
      <c r="G56" s="39"/>
      <c r="H56" s="39"/>
      <c r="I56" s="39"/>
      <c r="J56" s="39"/>
      <c r="K56" s="39"/>
      <c r="L56" s="39"/>
      <c r="M56" s="39"/>
      <c r="N56" s="39"/>
      <c r="O56" s="39"/>
      <c r="P56" s="39"/>
      <c r="Q56" s="39"/>
      <c r="R56" s="39"/>
      <c r="S56" s="39"/>
      <c r="T56" s="39"/>
      <c r="U56" s="8"/>
    </row>
    <row r="57" spans="4:21" x14ac:dyDescent="0.2">
      <c r="D57" s="6"/>
      <c r="E57" s="39"/>
      <c r="F57" s="39"/>
      <c r="G57" s="39"/>
      <c r="H57" s="39"/>
      <c r="I57" s="39"/>
      <c r="J57" s="39"/>
      <c r="K57" s="39"/>
      <c r="L57" s="39"/>
      <c r="M57" s="39"/>
      <c r="N57" s="39"/>
      <c r="O57" s="39"/>
      <c r="P57" s="39"/>
      <c r="Q57" s="39"/>
      <c r="R57" s="39"/>
      <c r="S57" s="39"/>
      <c r="T57" s="39"/>
      <c r="U57" s="8"/>
    </row>
    <row r="58" spans="4:21" x14ac:dyDescent="0.2">
      <c r="D58" s="6"/>
      <c r="E58" s="39"/>
      <c r="F58" s="39"/>
      <c r="G58" s="39"/>
      <c r="H58" s="39"/>
      <c r="I58" s="39"/>
      <c r="J58" s="39"/>
      <c r="K58" s="39"/>
      <c r="L58" s="39"/>
      <c r="M58" s="39"/>
      <c r="N58" s="39"/>
      <c r="O58" s="39"/>
      <c r="P58" s="39"/>
      <c r="Q58" s="39"/>
      <c r="R58" s="39"/>
      <c r="S58" s="39"/>
      <c r="T58" s="39"/>
      <c r="U58" s="8"/>
    </row>
    <row r="59" spans="4:21" x14ac:dyDescent="0.2">
      <c r="D59" s="6"/>
      <c r="E59" s="39"/>
      <c r="F59" s="39"/>
      <c r="G59" s="39"/>
      <c r="H59" s="39"/>
      <c r="I59" s="39"/>
      <c r="J59" s="39"/>
      <c r="K59" s="39"/>
      <c r="L59" s="39"/>
      <c r="M59" s="39"/>
      <c r="N59" s="39"/>
      <c r="O59" s="39"/>
      <c r="P59" s="39"/>
      <c r="Q59" s="39"/>
      <c r="R59" s="39"/>
      <c r="S59" s="39"/>
      <c r="T59" s="39"/>
      <c r="U59" s="8"/>
    </row>
    <row r="60" spans="4:21" x14ac:dyDescent="0.2">
      <c r="D60" s="6"/>
      <c r="E60" s="39"/>
      <c r="F60" s="39"/>
      <c r="G60" s="39"/>
      <c r="H60" s="39"/>
      <c r="I60" s="39"/>
      <c r="J60" s="39"/>
      <c r="K60" s="39"/>
      <c r="L60" s="39"/>
      <c r="M60" s="39"/>
      <c r="N60" s="39"/>
      <c r="O60" s="39"/>
      <c r="P60" s="39"/>
      <c r="Q60" s="39"/>
      <c r="R60" s="39"/>
      <c r="S60" s="39"/>
      <c r="T60" s="39"/>
      <c r="U60" s="8"/>
    </row>
    <row r="61" spans="4:21" x14ac:dyDescent="0.2">
      <c r="D61" s="6"/>
      <c r="E61" s="39"/>
      <c r="F61" s="39"/>
      <c r="G61" s="39"/>
      <c r="H61" s="39"/>
      <c r="I61" s="39"/>
      <c r="J61" s="39"/>
      <c r="K61" s="39"/>
      <c r="L61" s="39"/>
      <c r="M61" s="39"/>
      <c r="N61" s="39"/>
      <c r="O61" s="39"/>
      <c r="P61" s="39"/>
      <c r="Q61" s="39"/>
      <c r="R61" s="39"/>
      <c r="S61" s="39"/>
      <c r="T61" s="39"/>
      <c r="U61" s="8"/>
    </row>
    <row r="62" spans="4:21" x14ac:dyDescent="0.2">
      <c r="D62" s="6"/>
      <c r="E62" s="39"/>
      <c r="F62" s="39"/>
      <c r="G62" s="39"/>
      <c r="H62" s="39"/>
      <c r="I62" s="39"/>
      <c r="J62" s="39"/>
      <c r="K62" s="39"/>
      <c r="L62" s="39"/>
      <c r="M62" s="39"/>
      <c r="N62" s="39"/>
      <c r="O62" s="39"/>
      <c r="P62" s="39"/>
      <c r="Q62" s="39"/>
      <c r="R62" s="39"/>
      <c r="S62" s="39"/>
      <c r="T62" s="39"/>
      <c r="U62" s="8"/>
    </row>
    <row r="63" spans="4:21" x14ac:dyDescent="0.2">
      <c r="D63" s="8"/>
      <c r="E63" s="39"/>
      <c r="F63" s="39"/>
      <c r="G63" s="39"/>
      <c r="H63" s="39"/>
      <c r="I63" s="39"/>
      <c r="J63" s="39"/>
      <c r="K63" s="39"/>
      <c r="L63" s="39"/>
      <c r="M63" s="39"/>
      <c r="N63" s="39"/>
      <c r="O63" s="39"/>
      <c r="P63" s="39"/>
      <c r="Q63" s="39"/>
      <c r="R63" s="39"/>
      <c r="S63" s="39"/>
      <c r="T63" s="39"/>
      <c r="U63" s="8"/>
    </row>
    <row r="64" spans="4:21" x14ac:dyDescent="0.2">
      <c r="D64" s="8"/>
      <c r="E64" s="39"/>
      <c r="F64" s="39"/>
      <c r="G64" s="39"/>
      <c r="H64" s="39"/>
      <c r="I64" s="39"/>
      <c r="J64" s="39"/>
      <c r="K64" s="39"/>
      <c r="L64" s="39"/>
      <c r="M64" s="39"/>
      <c r="N64" s="39"/>
      <c r="O64" s="39"/>
      <c r="P64" s="39"/>
      <c r="Q64" s="39"/>
      <c r="R64" s="39"/>
      <c r="S64" s="39"/>
      <c r="T64" s="39"/>
      <c r="U64" s="8"/>
    </row>
    <row r="65" spans="4:21" x14ac:dyDescent="0.2">
      <c r="D65" s="8"/>
      <c r="E65" s="39"/>
      <c r="F65" s="39"/>
      <c r="G65" s="39"/>
      <c r="H65" s="39"/>
      <c r="I65" s="39"/>
      <c r="J65" s="39"/>
      <c r="K65" s="39"/>
      <c r="L65" s="39"/>
      <c r="M65" s="39"/>
      <c r="N65" s="39"/>
      <c r="O65" s="39"/>
      <c r="P65" s="39"/>
      <c r="Q65" s="39"/>
      <c r="R65" s="39"/>
      <c r="S65" s="39"/>
      <c r="T65" s="39"/>
      <c r="U65" s="8"/>
    </row>
    <row r="66" spans="4:21" x14ac:dyDescent="0.2">
      <c r="D66" s="8"/>
      <c r="E66" s="39"/>
      <c r="F66" s="39"/>
      <c r="G66" s="39"/>
      <c r="H66" s="39"/>
      <c r="I66" s="39"/>
      <c r="J66" s="39"/>
      <c r="K66" s="39"/>
      <c r="L66" s="39"/>
      <c r="M66" s="39"/>
      <c r="N66" s="39"/>
      <c r="O66" s="39"/>
      <c r="P66" s="39"/>
      <c r="Q66" s="39"/>
      <c r="R66" s="39"/>
      <c r="S66" s="39"/>
      <c r="T66" s="39"/>
      <c r="U66" s="8"/>
    </row>
    <row r="67" spans="4:21" x14ac:dyDescent="0.2">
      <c r="D67" s="8"/>
      <c r="E67" s="39"/>
      <c r="F67" s="39"/>
      <c r="G67" s="39"/>
      <c r="H67" s="39"/>
      <c r="I67" s="39"/>
      <c r="J67" s="39"/>
      <c r="K67" s="39"/>
      <c r="L67" s="39"/>
      <c r="M67" s="39"/>
      <c r="N67" s="39"/>
      <c r="O67" s="39"/>
      <c r="P67" s="39"/>
      <c r="Q67" s="39"/>
      <c r="R67" s="39"/>
      <c r="S67" s="39"/>
      <c r="T67" s="39"/>
      <c r="U67" s="8"/>
    </row>
    <row r="68" spans="4:21" x14ac:dyDescent="0.2">
      <c r="D68" s="8"/>
      <c r="E68" s="39"/>
      <c r="F68" s="39"/>
      <c r="G68" s="39"/>
      <c r="H68" s="39"/>
      <c r="I68" s="39"/>
      <c r="J68" s="39"/>
      <c r="K68" s="39"/>
      <c r="L68" s="39"/>
      <c r="M68" s="39"/>
      <c r="N68" s="39"/>
      <c r="O68" s="39"/>
      <c r="P68" s="39"/>
      <c r="Q68" s="39"/>
      <c r="R68" s="39"/>
      <c r="S68" s="39"/>
      <c r="T68" s="39"/>
      <c r="U68" s="8"/>
    </row>
    <row r="69" spans="4:21" x14ac:dyDescent="0.2">
      <c r="D69" s="8"/>
      <c r="E69" s="39"/>
      <c r="F69" s="39"/>
      <c r="G69" s="39"/>
      <c r="H69" s="39"/>
      <c r="I69" s="39"/>
      <c r="J69" s="39"/>
      <c r="K69" s="39"/>
      <c r="L69" s="39"/>
      <c r="M69" s="39"/>
      <c r="N69" s="39"/>
      <c r="O69" s="39"/>
      <c r="P69" s="39"/>
      <c r="Q69" s="39"/>
      <c r="R69" s="39"/>
      <c r="S69" s="39"/>
      <c r="T69" s="39"/>
      <c r="U69" s="8"/>
    </row>
    <row r="70" spans="4:21" x14ac:dyDescent="0.2">
      <c r="D70" s="8"/>
      <c r="E70" s="39"/>
      <c r="F70" s="39"/>
      <c r="G70" s="39"/>
      <c r="H70" s="39"/>
      <c r="I70" s="39"/>
      <c r="J70" s="39"/>
      <c r="K70" s="39"/>
      <c r="L70" s="39"/>
      <c r="M70" s="39"/>
      <c r="N70" s="39"/>
      <c r="O70" s="39"/>
      <c r="P70" s="39"/>
      <c r="Q70" s="39"/>
      <c r="R70" s="39"/>
      <c r="S70" s="39"/>
      <c r="T70" s="39"/>
      <c r="U70" s="8"/>
    </row>
    <row r="71" spans="4:21" x14ac:dyDescent="0.2">
      <c r="D71" s="8"/>
      <c r="E71" s="39"/>
      <c r="F71" s="39"/>
      <c r="G71" s="39"/>
      <c r="H71" s="39"/>
      <c r="I71" s="39"/>
      <c r="J71" s="39"/>
      <c r="K71" s="39"/>
      <c r="L71" s="39"/>
      <c r="M71" s="39"/>
      <c r="N71" s="39"/>
      <c r="O71" s="39"/>
      <c r="P71" s="39"/>
      <c r="Q71" s="39"/>
      <c r="R71" s="39"/>
      <c r="S71" s="39"/>
      <c r="T71" s="39"/>
      <c r="U71" s="8"/>
    </row>
    <row r="72" spans="4:21" x14ac:dyDescent="0.2">
      <c r="D72" s="8"/>
      <c r="E72" s="39"/>
      <c r="F72" s="39"/>
      <c r="G72" s="39"/>
      <c r="H72" s="39"/>
      <c r="I72" s="39"/>
      <c r="J72" s="39"/>
      <c r="K72" s="39"/>
      <c r="L72" s="39"/>
      <c r="M72" s="39"/>
      <c r="N72" s="39"/>
      <c r="O72" s="39"/>
      <c r="P72" s="39"/>
      <c r="Q72" s="39"/>
      <c r="R72" s="39"/>
      <c r="S72" s="39"/>
      <c r="T72" s="39"/>
      <c r="U72" s="8"/>
    </row>
    <row r="73" spans="4:21" x14ac:dyDescent="0.2">
      <c r="D73" s="8"/>
      <c r="E73" s="39"/>
      <c r="F73" s="39"/>
      <c r="G73" s="39"/>
      <c r="H73" s="39"/>
      <c r="I73" s="39"/>
      <c r="J73" s="39"/>
      <c r="K73" s="39"/>
      <c r="L73" s="39"/>
      <c r="M73" s="39"/>
      <c r="N73" s="39"/>
      <c r="O73" s="39"/>
      <c r="P73" s="39"/>
      <c r="Q73" s="39"/>
      <c r="R73" s="39"/>
      <c r="S73" s="39"/>
      <c r="T73" s="39"/>
      <c r="U73" s="8"/>
    </row>
    <row r="74" spans="4:21" x14ac:dyDescent="0.2">
      <c r="D74" s="8"/>
      <c r="E74" s="39"/>
      <c r="F74" s="39"/>
      <c r="G74" s="39"/>
      <c r="H74" s="39"/>
      <c r="I74" s="39"/>
      <c r="J74" s="39"/>
      <c r="K74" s="39"/>
      <c r="L74" s="39"/>
      <c r="M74" s="39"/>
      <c r="N74" s="39"/>
      <c r="O74" s="39"/>
      <c r="P74" s="39"/>
      <c r="Q74" s="39"/>
      <c r="R74" s="39"/>
      <c r="S74" s="39"/>
      <c r="T74" s="39"/>
      <c r="U74" s="8"/>
    </row>
    <row r="75" spans="4:21" ht="42" customHeight="1" x14ac:dyDescent="0.2">
      <c r="D75" s="8"/>
      <c r="E75" s="8"/>
      <c r="F75" s="8"/>
      <c r="G75" s="8"/>
      <c r="H75" s="8"/>
      <c r="I75" s="8"/>
      <c r="J75" s="8"/>
      <c r="K75" s="8"/>
      <c r="L75" s="8"/>
      <c r="M75" s="8"/>
      <c r="N75" s="8"/>
      <c r="O75" s="8"/>
      <c r="P75" s="8"/>
      <c r="Q75" s="8"/>
      <c r="R75" s="8"/>
      <c r="S75" s="8"/>
      <c r="T75" s="8"/>
      <c r="U75" s="8"/>
    </row>
    <row r="76" spans="4:21" ht="21.75" customHeight="1" x14ac:dyDescent="0.2"/>
    <row r="80" spans="4:21" ht="123" customHeight="1" x14ac:dyDescent="0.2"/>
    <row r="81" spans="6:8" ht="24" hidden="1" customHeight="1" x14ac:dyDescent="0.25">
      <c r="F81" s="36"/>
      <c r="G81" s="6"/>
      <c r="H81" s="19" t="s">
        <v>24</v>
      </c>
    </row>
    <row r="82" spans="6:8" ht="66.75" hidden="1" customHeight="1" x14ac:dyDescent="0.2">
      <c r="F82" s="36" t="s">
        <v>79</v>
      </c>
      <c r="G82" s="6"/>
      <c r="H82" s="6">
        <f>IFERROR(SUMIFS('2. Je remplis l''auto évaluation'!$I:$I,'2. Je remplis l''auto évaluation'!$A:$A,'3. Je consulte la synthèse'!F82,'2. Je remplis l''auto évaluation'!$J:$J,"x")/COUNTIFS('2. Je remplis l''auto évaluation'!$A:$A,'3. Je consulte la synthèse'!F82,'2. Je remplis l''auto évaluation'!$J:$J,"x"),"N.A.")</f>
        <v>2</v>
      </c>
    </row>
    <row r="83" spans="6:8" ht="75" hidden="1" customHeight="1" x14ac:dyDescent="0.2">
      <c r="F83" s="36" t="s">
        <v>81</v>
      </c>
      <c r="G83" s="6"/>
      <c r="H83" s="6">
        <f>IFERROR(SUMIFS('2. Je remplis l''auto évaluation'!$I:$I,'2. Je remplis l''auto évaluation'!$A:$A,'3. Je consulte la synthèse'!F83,'2. Je remplis l''auto évaluation'!$J:$J,"x")/COUNTIFS('2. Je remplis l''auto évaluation'!$A:$A,'3. Je consulte la synthèse'!F83,'2. Je remplis l''auto évaluation'!$J:$J,"x"),"N.A.")</f>
        <v>2</v>
      </c>
    </row>
    <row r="84" spans="6:8" ht="72.75" hidden="1" customHeight="1" x14ac:dyDescent="0.2">
      <c r="F84" s="36" t="s">
        <v>82</v>
      </c>
      <c r="G84" s="6"/>
      <c r="H84" s="6">
        <f>IFERROR(SUMIFS('2. Je remplis l''auto évaluation'!$I:$I,'2. Je remplis l''auto évaluation'!$A:$A,'3. Je consulte la synthèse'!F84,'2. Je remplis l''auto évaluation'!$J:$J,"x")/COUNTIFS('2. Je remplis l''auto évaluation'!$A:$A,'3. Je consulte la synthèse'!F84,'2. Je remplis l''auto évaluation'!$J:$J,"x"),"N.A.")</f>
        <v>2</v>
      </c>
    </row>
    <row r="85" spans="6:8" ht="65.25" hidden="1" customHeight="1" x14ac:dyDescent="0.2">
      <c r="F85" s="36"/>
      <c r="G85" s="6"/>
      <c r="H85" s="6"/>
    </row>
    <row r="86" spans="6:8" ht="50.25" hidden="1" customHeight="1" x14ac:dyDescent="0.2">
      <c r="F86" s="35"/>
      <c r="G86" s="8"/>
      <c r="H86" s="6"/>
    </row>
    <row r="87" spans="6:8" ht="93.75" hidden="1" customHeight="1" x14ac:dyDescent="0.25">
      <c r="F87" s="36"/>
      <c r="G87" s="6"/>
      <c r="H87" s="19" t="s">
        <v>24</v>
      </c>
    </row>
    <row r="88" spans="6:8" ht="78.75" hidden="1" customHeight="1" x14ac:dyDescent="0.2">
      <c r="F88" s="37" t="s">
        <v>2</v>
      </c>
      <c r="G88" s="31"/>
      <c r="H88" s="6">
        <f>IFERROR(SUMIFS('2. Je remplis l''auto évaluation'!$I:$I,'2. Je remplis l''auto évaluation'!$E:$E,'3. Je consulte la synthèse'!F88,'2. Je remplis l''auto évaluation'!$J:$J,"x")/COUNTIFS('2. Je remplis l''auto évaluation'!$E:$E,'3. Je consulte la synthèse'!F88,'2. Je remplis l''auto évaluation'!$J:$J,"x"),"N.A.")</f>
        <v>1.5</v>
      </c>
    </row>
    <row r="89" spans="6:8" ht="72.75" hidden="1" customHeight="1" x14ac:dyDescent="0.2">
      <c r="F89" s="37" t="s">
        <v>4</v>
      </c>
      <c r="G89" s="31"/>
      <c r="H89" s="6">
        <f>IFERROR(SUMIFS('2. Je remplis l''auto évaluation'!$I:$I,'2. Je remplis l''auto évaluation'!$E:$E,'3. Je consulte la synthèse'!F89,'2. Je remplis l''auto évaluation'!$J:$J,"x")/COUNTIFS('2. Je remplis l''auto évaluation'!$E:$E,'3. Je consulte la synthèse'!F89,'2. Je remplis l''auto évaluation'!$J:$J,"x"),"N.A.")</f>
        <v>2</v>
      </c>
    </row>
    <row r="90" spans="6:8" ht="56.25" hidden="1" customHeight="1" x14ac:dyDescent="0.2">
      <c r="F90" s="38" t="s">
        <v>231</v>
      </c>
      <c r="G90" s="32"/>
      <c r="H90" s="6">
        <f>IFERROR(SUMIFS('2. Je remplis l''auto évaluation'!$I:$I,'2. Je remplis l''auto évaluation'!$E:$E,'3. Je consulte la synthèse'!F90,'2. Je remplis l''auto évaluation'!$J:$J,"x")/COUNTIFS('2. Je remplis l''auto évaluation'!$E:$E,'3. Je consulte la synthèse'!F90,'2. Je remplis l''auto évaluation'!$J:$J,"x"),"N.A.")</f>
        <v>2</v>
      </c>
    </row>
    <row r="91" spans="6:8" ht="29.25" hidden="1" customHeight="1" x14ac:dyDescent="0.2">
      <c r="F91" s="38" t="s">
        <v>78</v>
      </c>
      <c r="G91" s="32"/>
      <c r="H91" s="6">
        <f>IFERROR(SUMIFS('2. Je remplis l''auto évaluation'!$I:$I,'2. Je remplis l''auto évaluation'!$E:$E,'3. Je consulte la synthèse'!F91,'2. Je remplis l''auto évaluation'!$J:$J,"x")/COUNTIFS('2. Je remplis l''auto évaluation'!$E:$E,'3. Je consulte la synthèse'!F91,'2. Je remplis l''auto évaluation'!$J:$J,"x"),"N.A.")</f>
        <v>2.5</v>
      </c>
    </row>
    <row r="92" spans="6:8" ht="29.25" hidden="1" customHeight="1" x14ac:dyDescent="0.2">
      <c r="F92" s="38" t="s">
        <v>7</v>
      </c>
      <c r="G92" s="32"/>
      <c r="H92" s="6">
        <f>IFERROR(SUMIFS('2. Je remplis l''auto évaluation'!$I:$I,'2. Je remplis l''auto évaluation'!$E:$E,'3. Je consulte la synthèse'!F92,'2. Je remplis l''auto évaluation'!$J:$J,"x")/COUNTIFS('2. Je remplis l''auto évaluation'!$E:$E,'3. Je consulte la synthèse'!F92,'2. Je remplis l''auto évaluation'!$J:$J,"x"),"N.A.")</f>
        <v>2</v>
      </c>
    </row>
    <row r="93" spans="6:8" ht="84" hidden="1" customHeight="1" x14ac:dyDescent="0.2">
      <c r="F93" s="38" t="s">
        <v>6</v>
      </c>
      <c r="G93" s="32"/>
      <c r="H93" s="6">
        <f>IFERROR(SUMIFS('2. Je remplis l''auto évaluation'!$I:$I,'2. Je remplis l''auto évaluation'!$E:$E,'3. Je consulte la synthèse'!F93,'2. Je remplis l''auto évaluation'!$J:$J,"x")/COUNTIFS('2. Je remplis l''auto évaluation'!$E:$E,'3. Je consulte la synthèse'!F93,'2. Je remplis l''auto évaluation'!$J:$J,"x"),"N.A.")</f>
        <v>2</v>
      </c>
    </row>
    <row r="94" spans="6:8" ht="80.25" hidden="1" customHeight="1" x14ac:dyDescent="0.2">
      <c r="F94" s="6" t="s">
        <v>33</v>
      </c>
      <c r="G94" s="8"/>
      <c r="H94" s="6">
        <f>IFERROR(SUMIFS('2. Je remplis l''auto évaluation'!$I:$I,'2. Je remplis l''auto évaluation'!$E:$E,'3. Je consulte la synthèse'!F94,'2. Je remplis l''auto évaluation'!$J:$J,"x")/COUNTIFS('2. Je remplis l''auto évaluation'!$E:$E,'3. Je consulte la synthèse'!F94,'2. Je remplis l''auto évaluation'!$J:$J,"x"),"N.A.")</f>
        <v>2</v>
      </c>
    </row>
    <row r="95" spans="6:8" ht="90" hidden="1" customHeight="1" x14ac:dyDescent="0.2">
      <c r="F95" s="6" t="s">
        <v>202</v>
      </c>
      <c r="G95" s="8"/>
      <c r="H95" s="6">
        <f>IFERROR(SUMIFS('2. Je remplis l''auto évaluation'!$I:$I,'2. Je remplis l''auto évaluation'!$E:$E,'3. Je consulte la synthèse'!F95,'2. Je remplis l''auto évaluation'!$J:$J,"x")/COUNTIFS('2. Je remplis l''auto évaluation'!$E:$E,'3. Je consulte la synthèse'!F95,'2. Je remplis l''auto évaluation'!$J:$J,"x"),"N.A.")</f>
        <v>1.6666666666666667</v>
      </c>
    </row>
    <row r="96" spans="6:8" ht="105" hidden="1" customHeight="1" x14ac:dyDescent="0.2">
      <c r="F96" s="6" t="s">
        <v>232</v>
      </c>
      <c r="G96" s="8"/>
      <c r="H96" s="6">
        <f>IFERROR(SUMIFS('2. Je remplis l''auto évaluation'!$I:$I,'2. Je remplis l''auto évaluation'!$E:$E,'3. Je consulte la synthèse'!F96,'2. Je remplis l''auto évaluation'!$J:$J,"x")/COUNTIFS('2. Je remplis l''auto évaluation'!$E:$E,'3. Je consulte la synthèse'!F96,'2. Je remplis l''auto évaluation'!$J:$J,"x"),"N.A.")</f>
        <v>2</v>
      </c>
    </row>
    <row r="97" spans="6:8" ht="90" hidden="1" customHeight="1" x14ac:dyDescent="0.2">
      <c r="F97" s="6" t="s">
        <v>9</v>
      </c>
      <c r="G97" s="8"/>
      <c r="H97" s="6">
        <f>IFERROR(SUMIFS('2. Je remplis l''auto évaluation'!$I:$I,'2. Je remplis l''auto évaluation'!$E:$E,'3. Je consulte la synthèse'!F97,'2. Je remplis l''auto évaluation'!$J:$J,"x")/COUNTIFS('2. Je remplis l''auto évaluation'!$E:$E,'3. Je consulte la synthèse'!F97,'2. Je remplis l''auto évaluation'!$J:$J,"x"),"N.A.")</f>
        <v>2</v>
      </c>
    </row>
    <row r="98" spans="6:8" ht="161.25" customHeight="1" x14ac:dyDescent="0.2">
      <c r="F98" s="161"/>
      <c r="G98" s="29"/>
      <c r="H98" s="161"/>
    </row>
    <row r="106" spans="6:8" x14ac:dyDescent="0.2">
      <c r="F106"/>
    </row>
    <row r="107" spans="6:8" x14ac:dyDescent="0.2">
      <c r="F107"/>
    </row>
    <row r="108" spans="6:8" x14ac:dyDescent="0.2">
      <c r="F108"/>
    </row>
    <row r="109" spans="6:8" x14ac:dyDescent="0.2">
      <c r="F109"/>
    </row>
    <row r="110" spans="6:8" x14ac:dyDescent="0.2">
      <c r="F110"/>
    </row>
    <row r="111" spans="6:8" x14ac:dyDescent="0.2">
      <c r="F111"/>
    </row>
    <row r="112" spans="6:8" x14ac:dyDescent="0.2">
      <c r="F112"/>
    </row>
    <row r="113" spans="6:6" x14ac:dyDescent="0.2">
      <c r="F113"/>
    </row>
    <row r="114" spans="6:6" x14ac:dyDescent="0.2">
      <c r="F114"/>
    </row>
    <row r="115" spans="6:6" x14ac:dyDescent="0.2">
      <c r="F115"/>
    </row>
    <row r="116" spans="6:6" x14ac:dyDescent="0.2">
      <c r="F116"/>
    </row>
    <row r="117" spans="6:6" x14ac:dyDescent="0.2">
      <c r="F117"/>
    </row>
    <row r="118" spans="6:6" x14ac:dyDescent="0.2">
      <c r="F118"/>
    </row>
    <row r="119" spans="6:6" x14ac:dyDescent="0.2">
      <c r="F119"/>
    </row>
    <row r="120" spans="6:6" x14ac:dyDescent="0.2">
      <c r="F120"/>
    </row>
    <row r="121" spans="6:6" x14ac:dyDescent="0.2">
      <c r="F121"/>
    </row>
    <row r="122" spans="6:6" x14ac:dyDescent="0.2">
      <c r="F122"/>
    </row>
    <row r="123" spans="6:6" x14ac:dyDescent="0.2">
      <c r="F123"/>
    </row>
    <row r="124" spans="6:6" x14ac:dyDescent="0.2">
      <c r="F124"/>
    </row>
    <row r="125" spans="6:6" x14ac:dyDescent="0.2">
      <c r="F125"/>
    </row>
    <row r="126" spans="6:6" x14ac:dyDescent="0.2">
      <c r="F126"/>
    </row>
    <row r="127" spans="6:6" x14ac:dyDescent="0.2">
      <c r="F127"/>
    </row>
    <row r="128" spans="6:6" x14ac:dyDescent="0.2">
      <c r="F128"/>
    </row>
    <row r="129" spans="6:6" x14ac:dyDescent="0.2">
      <c r="F129"/>
    </row>
    <row r="130" spans="6:6" x14ac:dyDescent="0.2">
      <c r="F130"/>
    </row>
    <row r="131" spans="6:6" x14ac:dyDescent="0.2">
      <c r="F131"/>
    </row>
    <row r="132" spans="6:6" x14ac:dyDescent="0.2">
      <c r="F132"/>
    </row>
    <row r="133" spans="6:6" x14ac:dyDescent="0.2">
      <c r="F133"/>
    </row>
    <row r="134" spans="6:6" x14ac:dyDescent="0.2">
      <c r="F134"/>
    </row>
    <row r="135" spans="6:6" x14ac:dyDescent="0.2">
      <c r="F135"/>
    </row>
    <row r="136" spans="6:6" x14ac:dyDescent="0.2">
      <c r="F136"/>
    </row>
    <row r="137" spans="6:6" x14ac:dyDescent="0.2">
      <c r="F137"/>
    </row>
    <row r="138" spans="6:6" x14ac:dyDescent="0.2">
      <c r="F138"/>
    </row>
    <row r="139" spans="6:6" x14ac:dyDescent="0.2">
      <c r="F139"/>
    </row>
    <row r="140" spans="6:6" x14ac:dyDescent="0.2">
      <c r="F140"/>
    </row>
    <row r="141" spans="6:6" x14ac:dyDescent="0.2">
      <c r="F141"/>
    </row>
    <row r="142" spans="6:6" x14ac:dyDescent="0.2">
      <c r="F142"/>
    </row>
    <row r="143" spans="6:6" x14ac:dyDescent="0.2">
      <c r="F143"/>
    </row>
    <row r="144" spans="6:6" x14ac:dyDescent="0.2">
      <c r="F144"/>
    </row>
    <row r="145" spans="6:6" x14ac:dyDescent="0.2">
      <c r="F145"/>
    </row>
    <row r="146" spans="6:6" x14ac:dyDescent="0.2">
      <c r="F146"/>
    </row>
    <row r="147" spans="6:6" x14ac:dyDescent="0.2">
      <c r="F147"/>
    </row>
    <row r="148" spans="6:6" x14ac:dyDescent="0.2">
      <c r="F148"/>
    </row>
    <row r="149" spans="6:6" x14ac:dyDescent="0.2">
      <c r="F149"/>
    </row>
    <row r="150" spans="6:6" x14ac:dyDescent="0.2">
      <c r="F150"/>
    </row>
    <row r="151" spans="6:6" x14ac:dyDescent="0.2">
      <c r="F151"/>
    </row>
    <row r="152" spans="6:6" x14ac:dyDescent="0.2">
      <c r="F152"/>
    </row>
  </sheetData>
  <mergeCells count="5">
    <mergeCell ref="F7:O7"/>
    <mergeCell ref="F8:O8"/>
    <mergeCell ref="F5:O5"/>
    <mergeCell ref="F2:Q2"/>
    <mergeCell ref="G3:R3"/>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87"/>
  <sheetViews>
    <sheetView showGridLines="0" zoomScale="40" zoomScaleNormal="40" workbookViewId="0">
      <pane ySplit="3" topLeftCell="A4" activePane="bottomLeft" state="frozen"/>
      <selection pane="bottomLeft" activeCell="C2" sqref="C2:D2"/>
    </sheetView>
  </sheetViews>
  <sheetFormatPr baseColWidth="10" defaultColWidth="10.625" defaultRowHeight="14.25" x14ac:dyDescent="0.2"/>
  <cols>
    <col min="1" max="1" width="4.5" style="99" customWidth="1"/>
    <col min="2" max="2" width="46.25" style="103" customWidth="1"/>
    <col min="3" max="3" width="103.75" style="103" customWidth="1"/>
    <col min="4" max="4" width="80.375" style="17" customWidth="1"/>
    <col min="5" max="5" width="75" style="17" customWidth="1"/>
    <col min="6" max="6" width="4.75" style="17" hidden="1" customWidth="1"/>
    <col min="7" max="16384" width="10.625" style="17"/>
  </cols>
  <sheetData>
    <row r="1" spans="1:7" customFormat="1" ht="31.5" customHeight="1" x14ac:dyDescent="0.2">
      <c r="A1" s="54"/>
      <c r="B1" s="85"/>
      <c r="C1" s="110"/>
      <c r="D1" s="85"/>
      <c r="E1" s="8"/>
      <c r="F1" s="8"/>
      <c r="G1" s="8"/>
    </row>
    <row r="2" spans="1:7" s="20" customFormat="1" ht="166.5" customHeight="1" x14ac:dyDescent="0.45">
      <c r="A2" s="86"/>
      <c r="C2" s="230" t="s">
        <v>11</v>
      </c>
      <c r="D2" s="230"/>
      <c r="E2" s="104"/>
      <c r="F2" s="104"/>
      <c r="G2" s="88"/>
    </row>
    <row r="3" spans="1:7" s="22" customFormat="1" ht="44.25" customHeight="1" thickBot="1" x14ac:dyDescent="0.25">
      <c r="A3" s="21"/>
      <c r="B3" s="149" t="s">
        <v>158</v>
      </c>
      <c r="C3" s="149" t="s">
        <v>165</v>
      </c>
      <c r="D3" s="149" t="s">
        <v>168</v>
      </c>
      <c r="E3" s="150" t="s">
        <v>166</v>
      </c>
      <c r="F3" s="123"/>
      <c r="G3" s="21"/>
    </row>
    <row r="4" spans="1:7" customFormat="1" ht="128.25" customHeight="1" thickTop="1" x14ac:dyDescent="0.2">
      <c r="A4" s="8"/>
      <c r="B4" s="245" t="s">
        <v>388</v>
      </c>
      <c r="C4" s="247" t="s">
        <v>272</v>
      </c>
      <c r="D4" s="246" t="s">
        <v>367</v>
      </c>
      <c r="E4" s="163" t="s">
        <v>283</v>
      </c>
      <c r="F4" s="123"/>
      <c r="G4" s="8"/>
    </row>
    <row r="5" spans="1:7" customFormat="1" ht="170.1" customHeight="1" x14ac:dyDescent="0.2">
      <c r="A5" s="8"/>
      <c r="B5" s="232"/>
      <c r="C5" s="234"/>
      <c r="D5" s="229"/>
      <c r="E5" s="164" t="s">
        <v>284</v>
      </c>
      <c r="F5" s="123"/>
      <c r="G5" s="8"/>
    </row>
    <row r="6" spans="1:7" customFormat="1" ht="156.75" customHeight="1" x14ac:dyDescent="0.2">
      <c r="A6" s="8"/>
      <c r="B6" s="231" t="s">
        <v>388</v>
      </c>
      <c r="C6" s="233" t="s">
        <v>270</v>
      </c>
      <c r="D6" s="228" t="s">
        <v>282</v>
      </c>
      <c r="E6" s="168" t="s">
        <v>146</v>
      </c>
      <c r="F6" s="123"/>
      <c r="G6" s="8"/>
    </row>
    <row r="7" spans="1:7" customFormat="1" ht="151.5" customHeight="1" x14ac:dyDescent="0.2">
      <c r="A7" s="8"/>
      <c r="B7" s="232"/>
      <c r="C7" s="234"/>
      <c r="D7" s="229"/>
      <c r="E7" s="164" t="s">
        <v>285</v>
      </c>
      <c r="F7" s="123"/>
      <c r="G7" s="8"/>
    </row>
    <row r="8" spans="1:7" customFormat="1" ht="269.25" customHeight="1" x14ac:dyDescent="0.2">
      <c r="A8" s="8"/>
      <c r="B8" s="231" t="s">
        <v>383</v>
      </c>
      <c r="C8" s="233" t="s">
        <v>269</v>
      </c>
      <c r="D8" s="228" t="s">
        <v>368</v>
      </c>
      <c r="E8" s="168" t="s">
        <v>385</v>
      </c>
      <c r="F8" s="123" t="s">
        <v>141</v>
      </c>
      <c r="G8" s="8"/>
    </row>
    <row r="9" spans="1:7" customFormat="1" ht="126" customHeight="1" x14ac:dyDescent="0.2">
      <c r="A9" s="8"/>
      <c r="B9" s="232"/>
      <c r="C9" s="234"/>
      <c r="D9" s="229"/>
      <c r="E9" s="164" t="s">
        <v>286</v>
      </c>
      <c r="F9" s="123"/>
      <c r="G9" s="8"/>
    </row>
    <row r="10" spans="1:7" customFormat="1" ht="150.6" customHeight="1" x14ac:dyDescent="0.2">
      <c r="A10" s="8"/>
      <c r="B10" s="169" t="s">
        <v>383</v>
      </c>
      <c r="C10" s="170" t="s">
        <v>288</v>
      </c>
      <c r="D10" s="171" t="s">
        <v>369</v>
      </c>
      <c r="E10" s="172" t="s">
        <v>287</v>
      </c>
      <c r="F10" s="123"/>
      <c r="G10" s="8"/>
    </row>
    <row r="11" spans="1:7" customFormat="1" ht="126" customHeight="1" x14ac:dyDescent="0.2">
      <c r="A11" s="8"/>
      <c r="B11" s="225" t="s">
        <v>383</v>
      </c>
      <c r="C11" s="233" t="s">
        <v>289</v>
      </c>
      <c r="D11" s="228" t="s">
        <v>370</v>
      </c>
      <c r="E11" s="168" t="s">
        <v>147</v>
      </c>
      <c r="F11" s="123" t="s">
        <v>141</v>
      </c>
      <c r="G11" s="8"/>
    </row>
    <row r="12" spans="1:7" customFormat="1" ht="285.60000000000002" customHeight="1" x14ac:dyDescent="0.2">
      <c r="A12" s="8"/>
      <c r="B12" s="226"/>
      <c r="C12" s="236"/>
      <c r="D12" s="244"/>
      <c r="E12" s="108" t="s">
        <v>290</v>
      </c>
      <c r="F12" s="123"/>
      <c r="G12" s="8"/>
    </row>
    <row r="13" spans="1:7" customFormat="1" ht="383.1" customHeight="1" x14ac:dyDescent="0.2">
      <c r="A13" s="8"/>
      <c r="B13" s="227"/>
      <c r="C13" s="234"/>
      <c r="D13" s="229"/>
      <c r="E13" s="164" t="s">
        <v>291</v>
      </c>
      <c r="F13" s="123"/>
      <c r="G13" s="8"/>
    </row>
    <row r="14" spans="1:7" customFormat="1" ht="296.10000000000002" customHeight="1" x14ac:dyDescent="0.2">
      <c r="A14" s="8"/>
      <c r="B14" s="165" t="s">
        <v>383</v>
      </c>
      <c r="C14" s="166" t="s">
        <v>292</v>
      </c>
      <c r="D14" s="167" t="s">
        <v>371</v>
      </c>
      <c r="E14" s="164" t="s">
        <v>376</v>
      </c>
      <c r="F14" s="124" t="s">
        <v>141</v>
      </c>
      <c r="G14" s="8"/>
    </row>
    <row r="15" spans="1:7" customFormat="1" ht="329.25" customHeight="1" x14ac:dyDescent="0.2">
      <c r="A15" s="8"/>
      <c r="B15" s="169" t="s">
        <v>383</v>
      </c>
      <c r="C15" s="170" t="s">
        <v>293</v>
      </c>
      <c r="D15" s="171" t="s">
        <v>372</v>
      </c>
      <c r="E15" s="172" t="s">
        <v>294</v>
      </c>
      <c r="F15" s="124"/>
      <c r="G15" s="8"/>
    </row>
    <row r="16" spans="1:7" customFormat="1" ht="187.5" customHeight="1" x14ac:dyDescent="0.2">
      <c r="A16" s="8"/>
      <c r="B16" s="231" t="s">
        <v>231</v>
      </c>
      <c r="C16" s="233" t="s">
        <v>295</v>
      </c>
      <c r="D16" s="228" t="s">
        <v>373</v>
      </c>
      <c r="E16" s="173" t="s">
        <v>140</v>
      </c>
      <c r="F16" s="17"/>
      <c r="G16" s="8"/>
    </row>
    <row r="17" spans="1:7" customFormat="1" ht="240.75" customHeight="1" x14ac:dyDescent="0.2">
      <c r="A17" s="8"/>
      <c r="B17" s="232"/>
      <c r="C17" s="234"/>
      <c r="D17" s="229"/>
      <c r="E17" s="174" t="s">
        <v>384</v>
      </c>
      <c r="F17" s="17"/>
      <c r="G17" s="8"/>
    </row>
    <row r="18" spans="1:7" customFormat="1" ht="162.75" x14ac:dyDescent="0.2">
      <c r="A18" s="8"/>
      <c r="B18" s="169" t="s">
        <v>389</v>
      </c>
      <c r="C18" s="170" t="s">
        <v>296</v>
      </c>
      <c r="D18" s="175" t="s">
        <v>297</v>
      </c>
      <c r="E18" s="176" t="s">
        <v>149</v>
      </c>
      <c r="F18" s="125"/>
      <c r="G18" s="8"/>
    </row>
    <row r="19" spans="1:7" customFormat="1" ht="257.25" customHeight="1" x14ac:dyDescent="0.2">
      <c r="A19" s="8"/>
      <c r="B19" s="225" t="s">
        <v>78</v>
      </c>
      <c r="C19" s="242" t="s">
        <v>299</v>
      </c>
      <c r="D19" s="240" t="s">
        <v>374</v>
      </c>
      <c r="E19" s="192" t="s">
        <v>298</v>
      </c>
      <c r="F19" s="125"/>
      <c r="G19" s="8"/>
    </row>
    <row r="20" spans="1:7" s="144" customFormat="1" ht="408" customHeight="1" x14ac:dyDescent="0.2">
      <c r="A20" s="85"/>
      <c r="B20" s="227"/>
      <c r="C20" s="243"/>
      <c r="D20" s="241"/>
      <c r="E20" s="193" t="s">
        <v>375</v>
      </c>
      <c r="F20" s="194"/>
      <c r="G20" s="85"/>
    </row>
    <row r="21" spans="1:7" customFormat="1" ht="237" customHeight="1" x14ac:dyDescent="0.2">
      <c r="A21" s="8"/>
      <c r="B21" s="231" t="s">
        <v>78</v>
      </c>
      <c r="C21" s="233" t="s">
        <v>300</v>
      </c>
      <c r="D21" s="228" t="s">
        <v>377</v>
      </c>
      <c r="E21" s="168" t="s">
        <v>150</v>
      </c>
      <c r="F21" s="125"/>
      <c r="G21" s="8"/>
    </row>
    <row r="22" spans="1:7" customFormat="1" ht="113.25" customHeight="1" x14ac:dyDescent="0.2">
      <c r="A22" s="8"/>
      <c r="B22" s="232"/>
      <c r="C22" s="234"/>
      <c r="D22" s="229"/>
      <c r="E22" s="164" t="s">
        <v>378</v>
      </c>
      <c r="F22" s="125"/>
      <c r="G22" s="8"/>
    </row>
    <row r="23" spans="1:7" customFormat="1" ht="308.10000000000002" customHeight="1" x14ac:dyDescent="0.2">
      <c r="A23" s="8"/>
      <c r="B23" s="169" t="s">
        <v>7</v>
      </c>
      <c r="C23" s="170" t="s">
        <v>276</v>
      </c>
      <c r="D23" s="171" t="s">
        <v>301</v>
      </c>
      <c r="E23" s="172" t="s">
        <v>148</v>
      </c>
      <c r="F23" s="123"/>
      <c r="G23" s="8"/>
    </row>
    <row r="24" spans="1:7" customFormat="1" ht="176.1" customHeight="1" x14ac:dyDescent="0.2">
      <c r="A24" s="8"/>
      <c r="B24" s="231" t="s">
        <v>390</v>
      </c>
      <c r="C24" s="233" t="s">
        <v>302</v>
      </c>
      <c r="D24" s="239" t="s">
        <v>379</v>
      </c>
      <c r="E24" s="173" t="s">
        <v>267</v>
      </c>
      <c r="F24" s="125"/>
      <c r="G24" s="8"/>
    </row>
    <row r="25" spans="1:7" customFormat="1" ht="310.5" customHeight="1" x14ac:dyDescent="0.2">
      <c r="A25" s="8"/>
      <c r="B25" s="232"/>
      <c r="C25" s="234"/>
      <c r="D25" s="238"/>
      <c r="E25" s="174" t="s">
        <v>152</v>
      </c>
      <c r="F25" s="125"/>
      <c r="G25" s="8"/>
    </row>
    <row r="26" spans="1:7" customFormat="1" ht="339" customHeight="1" x14ac:dyDescent="0.2">
      <c r="A26" s="8"/>
      <c r="B26" s="169" t="s">
        <v>390</v>
      </c>
      <c r="C26" s="170" t="s">
        <v>303</v>
      </c>
      <c r="D26" s="175" t="s">
        <v>304</v>
      </c>
      <c r="E26" s="172" t="s">
        <v>153</v>
      </c>
      <c r="F26" s="125"/>
      <c r="G26" s="8"/>
    </row>
    <row r="27" spans="1:7" customFormat="1" ht="101.25" x14ac:dyDescent="0.2">
      <c r="A27" s="8"/>
      <c r="B27" s="231" t="s">
        <v>391</v>
      </c>
      <c r="C27" s="233" t="s">
        <v>278</v>
      </c>
      <c r="D27" s="239" t="s">
        <v>305</v>
      </c>
      <c r="E27" s="168" t="s">
        <v>224</v>
      </c>
      <c r="F27" s="125"/>
      <c r="G27" s="8"/>
    </row>
    <row r="28" spans="1:7" customFormat="1" ht="111.75" customHeight="1" x14ac:dyDescent="0.2">
      <c r="A28" s="8"/>
      <c r="B28" s="235"/>
      <c r="C28" s="236"/>
      <c r="D28" s="237"/>
      <c r="E28" s="108" t="s">
        <v>142</v>
      </c>
      <c r="F28" s="125"/>
      <c r="G28" s="8"/>
    </row>
    <row r="29" spans="1:7" customFormat="1" ht="408.95" customHeight="1" x14ac:dyDescent="0.2">
      <c r="A29" s="8"/>
      <c r="B29" s="232"/>
      <c r="C29" s="234"/>
      <c r="D29" s="238"/>
      <c r="E29" s="164" t="s">
        <v>143</v>
      </c>
      <c r="F29" s="125"/>
      <c r="G29" s="8"/>
    </row>
    <row r="30" spans="1:7" customFormat="1" ht="81" customHeight="1" x14ac:dyDescent="0.2">
      <c r="A30" s="8"/>
      <c r="B30" s="235" t="s">
        <v>392</v>
      </c>
      <c r="C30" s="236" t="s">
        <v>306</v>
      </c>
      <c r="D30" s="237" t="s">
        <v>223</v>
      </c>
      <c r="E30" s="109" t="s">
        <v>151</v>
      </c>
      <c r="F30" s="101"/>
      <c r="G30" s="8"/>
    </row>
    <row r="31" spans="1:7" customFormat="1" ht="176.25" customHeight="1" x14ac:dyDescent="0.2">
      <c r="A31" s="8"/>
      <c r="B31" s="232"/>
      <c r="C31" s="234"/>
      <c r="D31" s="238"/>
      <c r="E31" s="174" t="s">
        <v>152</v>
      </c>
      <c r="F31" s="101"/>
      <c r="G31" s="8"/>
    </row>
    <row r="32" spans="1:7" customFormat="1" ht="176.25" customHeight="1" x14ac:dyDescent="0.2">
      <c r="A32" s="8"/>
      <c r="B32" s="231" t="s">
        <v>392</v>
      </c>
      <c r="C32" s="233" t="s">
        <v>307</v>
      </c>
      <c r="D32" s="239" t="s">
        <v>380</v>
      </c>
      <c r="E32" s="173" t="s">
        <v>225</v>
      </c>
      <c r="F32" s="101"/>
      <c r="G32" s="8"/>
    </row>
    <row r="33" spans="1:16" customFormat="1" ht="291.60000000000002" customHeight="1" x14ac:dyDescent="0.2">
      <c r="A33" s="8"/>
      <c r="B33" s="232"/>
      <c r="C33" s="234"/>
      <c r="D33" s="238"/>
      <c r="E33" s="174" t="s">
        <v>226</v>
      </c>
      <c r="F33" s="101"/>
      <c r="G33" s="8"/>
    </row>
    <row r="34" spans="1:16" customFormat="1" ht="187.5" customHeight="1" x14ac:dyDescent="0.2">
      <c r="A34" s="8"/>
      <c r="B34" s="231" t="s">
        <v>202</v>
      </c>
      <c r="C34" s="233" t="s">
        <v>308</v>
      </c>
      <c r="D34" s="239" t="s">
        <v>381</v>
      </c>
      <c r="E34" s="173" t="s">
        <v>229</v>
      </c>
      <c r="F34" s="101"/>
      <c r="G34" s="8"/>
    </row>
    <row r="35" spans="1:16" customFormat="1" ht="136.5" customHeight="1" x14ac:dyDescent="0.2">
      <c r="A35" s="8"/>
      <c r="B35" s="232"/>
      <c r="C35" s="234"/>
      <c r="D35" s="238"/>
      <c r="E35" s="174" t="s">
        <v>230</v>
      </c>
      <c r="F35" s="101"/>
      <c r="G35" s="8"/>
    </row>
    <row r="36" spans="1:16" customFormat="1" ht="167.25" customHeight="1" x14ac:dyDescent="0.2">
      <c r="A36" s="8"/>
      <c r="B36" s="225" t="s">
        <v>393</v>
      </c>
      <c r="C36" s="222" t="s">
        <v>309</v>
      </c>
      <c r="D36" s="219" t="s">
        <v>382</v>
      </c>
      <c r="E36" s="173" t="s">
        <v>144</v>
      </c>
      <c r="F36" s="101"/>
      <c r="G36" s="8"/>
    </row>
    <row r="37" spans="1:16" customFormat="1" ht="97.5" customHeight="1" x14ac:dyDescent="0.2">
      <c r="A37" s="8"/>
      <c r="B37" s="226"/>
      <c r="C37" s="223"/>
      <c r="D37" s="220"/>
      <c r="E37" s="109" t="s">
        <v>228</v>
      </c>
      <c r="F37" s="101"/>
      <c r="G37" s="8"/>
    </row>
    <row r="38" spans="1:16" customFormat="1" ht="191.1" customHeight="1" x14ac:dyDescent="0.2">
      <c r="A38" s="8"/>
      <c r="B38" s="226"/>
      <c r="C38" s="223"/>
      <c r="D38" s="220"/>
      <c r="E38" s="109" t="s">
        <v>145</v>
      </c>
      <c r="F38" s="101"/>
      <c r="G38" s="8"/>
      <c r="I38" s="177"/>
      <c r="J38" s="177"/>
      <c r="K38" s="177"/>
      <c r="L38" s="177"/>
      <c r="M38" s="177"/>
      <c r="N38" s="177"/>
      <c r="O38" s="177"/>
      <c r="P38" s="177"/>
    </row>
    <row r="39" spans="1:16" customFormat="1" ht="80.099999999999994" customHeight="1" x14ac:dyDescent="0.2">
      <c r="A39" s="8"/>
      <c r="B39" s="227"/>
      <c r="C39" s="224"/>
      <c r="D39" s="221"/>
      <c r="E39" s="174" t="s">
        <v>249</v>
      </c>
      <c r="F39" s="101"/>
      <c r="G39" s="8"/>
      <c r="I39" s="177"/>
      <c r="J39" s="177"/>
      <c r="K39" s="177"/>
      <c r="L39" s="177"/>
      <c r="M39" s="177"/>
      <c r="N39" s="177"/>
      <c r="O39" s="177"/>
      <c r="P39" s="177"/>
    </row>
    <row r="40" spans="1:16" customFormat="1" ht="175.5" customHeight="1" x14ac:dyDescent="0.2">
      <c r="A40" s="8"/>
      <c r="B40" s="169" t="s">
        <v>394</v>
      </c>
      <c r="C40" s="170" t="s">
        <v>311</v>
      </c>
      <c r="D40" s="171" t="s">
        <v>227</v>
      </c>
      <c r="E40" s="172" t="s">
        <v>310</v>
      </c>
      <c r="F40" s="101"/>
      <c r="G40" s="8"/>
    </row>
    <row r="41" spans="1:16" customFormat="1" ht="334.5" customHeight="1" x14ac:dyDescent="0.2">
      <c r="A41" s="8"/>
      <c r="B41" s="114" t="s">
        <v>394</v>
      </c>
      <c r="C41" s="170" t="s">
        <v>312</v>
      </c>
      <c r="D41" s="162" t="s">
        <v>268</v>
      </c>
      <c r="E41" s="109" t="s">
        <v>154</v>
      </c>
      <c r="F41" s="101"/>
      <c r="G41" s="8"/>
    </row>
    <row r="42" spans="1:16" customFormat="1" ht="59.25" customHeight="1" x14ac:dyDescent="0.2">
      <c r="A42" s="87"/>
      <c r="B42" s="85"/>
      <c r="C42" s="113"/>
      <c r="D42" s="85"/>
      <c r="E42" s="8"/>
      <c r="F42" s="126"/>
      <c r="G42" s="8"/>
    </row>
    <row r="43" spans="1:16" ht="14.25" customHeight="1" x14ac:dyDescent="0.2">
      <c r="A43" s="102"/>
      <c r="C43" s="111"/>
      <c r="D43" s="103"/>
      <c r="F43" s="29"/>
    </row>
    <row r="44" spans="1:16" ht="14.25" customHeight="1" x14ac:dyDescent="0.2">
      <c r="A44" s="102"/>
      <c r="C44" s="94"/>
      <c r="D44" s="103"/>
    </row>
    <row r="45" spans="1:16" ht="14.25" customHeight="1" x14ac:dyDescent="0.2">
      <c r="A45" s="102"/>
      <c r="C45" s="94"/>
      <c r="D45" s="103"/>
    </row>
    <row r="46" spans="1:16" ht="14.25" customHeight="1" x14ac:dyDescent="0.2">
      <c r="A46" s="102"/>
      <c r="C46" s="111"/>
      <c r="D46" s="103"/>
    </row>
    <row r="47" spans="1:16" ht="14.25" customHeight="1" x14ac:dyDescent="0.2">
      <c r="A47" s="102"/>
      <c r="C47" s="94"/>
      <c r="D47" s="103"/>
    </row>
    <row r="48" spans="1:16" ht="14.25" customHeight="1" x14ac:dyDescent="0.2">
      <c r="A48" s="102"/>
      <c r="C48" s="94"/>
      <c r="D48" s="103"/>
    </row>
    <row r="49" spans="1:4" ht="14.25" customHeight="1" x14ac:dyDescent="0.2">
      <c r="A49" s="102"/>
      <c r="C49" s="111"/>
      <c r="D49" s="103"/>
    </row>
    <row r="50" spans="1:4" ht="14.25" customHeight="1" x14ac:dyDescent="0.2">
      <c r="A50" s="102"/>
      <c r="C50" s="94"/>
      <c r="D50" s="103"/>
    </row>
    <row r="51" spans="1:4" ht="14.25" customHeight="1" x14ac:dyDescent="0.2">
      <c r="A51" s="102"/>
      <c r="C51" s="94"/>
      <c r="D51" s="103"/>
    </row>
    <row r="52" spans="1:4" ht="14.25" customHeight="1" x14ac:dyDescent="0.2">
      <c r="A52" s="102"/>
      <c r="C52" s="111"/>
      <c r="D52" s="103"/>
    </row>
    <row r="53" spans="1:4" ht="14.25" customHeight="1" x14ac:dyDescent="0.2">
      <c r="A53" s="102"/>
      <c r="C53" s="111"/>
      <c r="D53" s="103"/>
    </row>
    <row r="54" spans="1:4" ht="14.25" customHeight="1" x14ac:dyDescent="0.2">
      <c r="A54" s="102"/>
      <c r="C54" s="111"/>
      <c r="D54" s="103"/>
    </row>
    <row r="55" spans="1:4" ht="14.25" customHeight="1" x14ac:dyDescent="0.2">
      <c r="A55" s="102"/>
      <c r="C55" s="111"/>
      <c r="D55" s="103"/>
    </row>
    <row r="56" spans="1:4" ht="14.25" customHeight="1" x14ac:dyDescent="0.2">
      <c r="A56" s="102"/>
      <c r="C56" s="111"/>
      <c r="D56" s="103"/>
    </row>
    <row r="57" spans="1:4" ht="14.25" customHeight="1" x14ac:dyDescent="0.2">
      <c r="A57" s="102"/>
      <c r="C57" s="111"/>
      <c r="D57" s="103"/>
    </row>
    <row r="58" spans="1:4" ht="14.25" customHeight="1" x14ac:dyDescent="0.2">
      <c r="A58" s="100"/>
      <c r="C58" s="111"/>
      <c r="D58" s="103"/>
    </row>
    <row r="59" spans="1:4" ht="14.25" customHeight="1" x14ac:dyDescent="0.2">
      <c r="C59" s="94"/>
      <c r="D59" s="103"/>
    </row>
    <row r="60" spans="1:4" ht="14.25" customHeight="1" x14ac:dyDescent="0.2">
      <c r="C60" s="94"/>
      <c r="D60" s="103"/>
    </row>
    <row r="61" spans="1:4" ht="14.25" customHeight="1" x14ac:dyDescent="0.2">
      <c r="C61" s="112"/>
      <c r="D61" s="103"/>
    </row>
    <row r="62" spans="1:4" ht="14.25" customHeight="1" x14ac:dyDescent="0.2">
      <c r="C62" s="93"/>
      <c r="D62" s="103"/>
    </row>
    <row r="63" spans="1:4" ht="14.25" customHeight="1" x14ac:dyDescent="0.2">
      <c r="C63" s="93"/>
      <c r="D63" s="103"/>
    </row>
    <row r="64" spans="1:4" ht="14.25" customHeight="1" x14ac:dyDescent="0.2">
      <c r="C64" s="93"/>
      <c r="D64" s="103"/>
    </row>
    <row r="65" spans="3:4" ht="14.25" customHeight="1" x14ac:dyDescent="0.2">
      <c r="C65" s="93"/>
      <c r="D65" s="103"/>
    </row>
    <row r="66" spans="3:4" ht="14.25" customHeight="1" x14ac:dyDescent="0.2">
      <c r="C66" s="93"/>
      <c r="D66" s="103"/>
    </row>
    <row r="67" spans="3:4" ht="14.25" customHeight="1" x14ac:dyDescent="0.2">
      <c r="C67" s="93"/>
      <c r="D67" s="103"/>
    </row>
    <row r="68" spans="3:4" ht="14.25" customHeight="1" x14ac:dyDescent="0.2"/>
    <row r="69" spans="3:4" ht="14.25" customHeight="1" x14ac:dyDescent="0.2"/>
    <row r="70" spans="3:4" ht="14.25" customHeight="1" x14ac:dyDescent="0.2"/>
    <row r="71" spans="3:4" ht="14.25" customHeight="1" x14ac:dyDescent="0.2"/>
    <row r="72" spans="3:4" ht="14.25" customHeight="1" x14ac:dyDescent="0.2"/>
    <row r="73" spans="3:4" ht="14.25" customHeight="1" x14ac:dyDescent="0.2"/>
    <row r="74" spans="3:4" ht="14.25" customHeight="1" x14ac:dyDescent="0.2"/>
    <row r="75" spans="3:4" ht="14.25" customHeight="1" x14ac:dyDescent="0.2"/>
    <row r="76" spans="3:4" ht="14.25" customHeight="1" x14ac:dyDescent="0.2"/>
    <row r="77" spans="3:4" ht="14.25" customHeight="1" x14ac:dyDescent="0.2"/>
    <row r="78" spans="3:4" ht="14.25" customHeight="1" x14ac:dyDescent="0.2"/>
    <row r="79" spans="3:4" ht="14.25" customHeight="1" x14ac:dyDescent="0.2"/>
    <row r="80" spans="3:4"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sheetData>
  <mergeCells count="40">
    <mergeCell ref="B4:B5"/>
    <mergeCell ref="D4:D5"/>
    <mergeCell ref="C4:C5"/>
    <mergeCell ref="B6:B7"/>
    <mergeCell ref="C6:C7"/>
    <mergeCell ref="D6:D7"/>
    <mergeCell ref="D11:D13"/>
    <mergeCell ref="B11:B13"/>
    <mergeCell ref="C11:C13"/>
    <mergeCell ref="C16:C17"/>
    <mergeCell ref="D16:D17"/>
    <mergeCell ref="D19:D20"/>
    <mergeCell ref="C19:C20"/>
    <mergeCell ref="C21:C22"/>
    <mergeCell ref="D21:D22"/>
    <mergeCell ref="D24:D25"/>
    <mergeCell ref="C24:C25"/>
    <mergeCell ref="B34:B35"/>
    <mergeCell ref="C34:C35"/>
    <mergeCell ref="D34:D35"/>
    <mergeCell ref="D32:D33"/>
    <mergeCell ref="B24:B25"/>
    <mergeCell ref="C27:C29"/>
    <mergeCell ref="D27:D29"/>
    <mergeCell ref="D36:D39"/>
    <mergeCell ref="C36:C39"/>
    <mergeCell ref="B36:B39"/>
    <mergeCell ref="D8:D9"/>
    <mergeCell ref="C2:D2"/>
    <mergeCell ref="B16:B17"/>
    <mergeCell ref="B19:B20"/>
    <mergeCell ref="B21:B22"/>
    <mergeCell ref="B8:B9"/>
    <mergeCell ref="C8:C9"/>
    <mergeCell ref="B27:B29"/>
    <mergeCell ref="B32:B33"/>
    <mergeCell ref="C32:C33"/>
    <mergeCell ref="C30:C31"/>
    <mergeCell ref="D30:D31"/>
    <mergeCell ref="B30:B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P211"/>
  <sheetViews>
    <sheetView showGridLines="0" zoomScale="30" zoomScaleNormal="30" workbookViewId="0">
      <selection activeCell="S24" sqref="S24"/>
    </sheetView>
  </sheetViews>
  <sheetFormatPr baseColWidth="10" defaultRowHeight="14.25" x14ac:dyDescent="0.2"/>
  <cols>
    <col min="1" max="1" width="17.625" style="29" customWidth="1"/>
    <col min="2" max="2" width="5" customWidth="1"/>
    <col min="3" max="3" width="16.125" customWidth="1"/>
    <col min="4" max="4" width="15.125" customWidth="1"/>
    <col min="5" max="5" width="30.375" customWidth="1"/>
    <col min="6" max="6" width="19.875" customWidth="1"/>
    <col min="7" max="7" width="33.875" customWidth="1"/>
    <col min="8" max="8" width="17" customWidth="1"/>
    <col min="9" max="9" width="15.25" customWidth="1"/>
    <col min="10" max="10" width="25.375" customWidth="1"/>
    <col min="11" max="11" width="18.75" customWidth="1"/>
    <col min="13" max="13" width="27.5" customWidth="1"/>
    <col min="16" max="16" width="4.375" customWidth="1"/>
  </cols>
  <sheetData>
    <row r="1" spans="1:16" ht="23.25" customHeight="1" x14ac:dyDescent="0.2">
      <c r="B1" s="8"/>
      <c r="C1" s="8"/>
      <c r="D1" s="8"/>
      <c r="E1" s="8"/>
      <c r="F1" s="8"/>
      <c r="G1" s="8"/>
      <c r="H1" s="8"/>
      <c r="I1" s="8"/>
      <c r="J1" s="8"/>
      <c r="K1" s="8"/>
      <c r="L1" s="8"/>
      <c r="M1" s="8"/>
      <c r="N1" s="8"/>
      <c r="O1" s="8"/>
      <c r="P1" s="8"/>
    </row>
    <row r="2" spans="1:16" ht="14.25" customHeight="1" x14ac:dyDescent="0.2">
      <c r="A2"/>
      <c r="B2" s="18"/>
      <c r="C2" s="248"/>
      <c r="D2" s="248"/>
      <c r="E2" s="248"/>
      <c r="F2" s="248"/>
      <c r="G2" s="248"/>
      <c r="H2" s="248"/>
      <c r="I2" s="248"/>
      <c r="J2" s="248"/>
      <c r="K2" s="248"/>
      <c r="L2" s="248"/>
      <c r="M2" s="248"/>
      <c r="N2" s="248"/>
      <c r="O2" s="248"/>
      <c r="P2" s="8"/>
    </row>
    <row r="3" spans="1:16" ht="14.25" customHeight="1" x14ac:dyDescent="0.2">
      <c r="A3"/>
      <c r="B3" s="18"/>
      <c r="C3" s="248"/>
      <c r="D3" s="248"/>
      <c r="E3" s="248"/>
      <c r="F3" s="248"/>
      <c r="G3" s="248"/>
      <c r="H3" s="248"/>
      <c r="I3" s="248"/>
      <c r="J3" s="248"/>
      <c r="K3" s="248"/>
      <c r="L3" s="248"/>
      <c r="M3" s="248"/>
      <c r="N3" s="248"/>
      <c r="O3" s="248"/>
      <c r="P3" s="8"/>
    </row>
    <row r="4" spans="1:16" ht="2.25" customHeight="1" x14ac:dyDescent="0.2">
      <c r="A4"/>
      <c r="B4" s="18"/>
      <c r="C4" s="248"/>
      <c r="D4" s="248"/>
      <c r="E4" s="248"/>
      <c r="F4" s="248"/>
      <c r="G4" s="248"/>
      <c r="H4" s="248"/>
      <c r="I4" s="248"/>
      <c r="J4" s="248"/>
      <c r="K4" s="248"/>
      <c r="L4" s="248"/>
      <c r="M4" s="248"/>
      <c r="N4" s="248"/>
      <c r="O4" s="248"/>
      <c r="P4" s="8"/>
    </row>
    <row r="5" spans="1:16" ht="14.25" hidden="1" customHeight="1" x14ac:dyDescent="0.2">
      <c r="A5"/>
      <c r="B5" s="18"/>
      <c r="C5" s="248"/>
      <c r="D5" s="248"/>
      <c r="E5" s="248"/>
      <c r="F5" s="248"/>
      <c r="G5" s="248"/>
      <c r="H5" s="248"/>
      <c r="I5" s="248"/>
      <c r="J5" s="248"/>
      <c r="K5" s="248"/>
      <c r="L5" s="248"/>
      <c r="M5" s="248"/>
      <c r="N5" s="248"/>
      <c r="O5" s="248"/>
      <c r="P5" s="8"/>
    </row>
    <row r="6" spans="1:16" ht="67.5" customHeight="1" x14ac:dyDescent="0.2">
      <c r="A6"/>
      <c r="B6" s="18"/>
      <c r="C6" s="206" t="s">
        <v>73</v>
      </c>
      <c r="D6" s="206"/>
      <c r="E6" s="206"/>
      <c r="F6" s="206"/>
      <c r="G6" s="206"/>
      <c r="H6" s="206"/>
      <c r="I6" s="206"/>
      <c r="J6" s="206"/>
      <c r="K6" s="206"/>
      <c r="L6" s="206"/>
      <c r="M6" s="206"/>
      <c r="N6" s="45"/>
      <c r="O6" s="45"/>
      <c r="P6" s="8"/>
    </row>
    <row r="7" spans="1:16" ht="78.75" customHeight="1" x14ac:dyDescent="0.2">
      <c r="A7"/>
      <c r="B7" s="18"/>
      <c r="C7" s="218" t="s">
        <v>167</v>
      </c>
      <c r="D7" s="218"/>
      <c r="E7" s="218"/>
      <c r="F7" s="218"/>
      <c r="G7" s="218"/>
      <c r="H7" s="218"/>
      <c r="I7" s="218"/>
      <c r="J7" s="218"/>
      <c r="K7" s="218"/>
      <c r="L7" s="218"/>
      <c r="M7" s="218"/>
      <c r="N7" s="218"/>
      <c r="O7" s="218"/>
      <c r="P7" s="8"/>
    </row>
    <row r="8" spans="1:16" ht="80.25" customHeight="1" x14ac:dyDescent="0.2">
      <c r="B8" s="152"/>
      <c r="C8" s="151"/>
      <c r="D8" s="151"/>
      <c r="E8" s="151"/>
      <c r="F8" s="151"/>
      <c r="G8" s="151"/>
      <c r="H8" s="153" t="s">
        <v>68</v>
      </c>
      <c r="I8" s="151"/>
      <c r="J8" s="151"/>
      <c r="K8" s="151"/>
      <c r="L8" s="151"/>
      <c r="M8" s="151"/>
      <c r="N8" s="151"/>
      <c r="O8" s="151"/>
      <c r="P8" s="8"/>
    </row>
    <row r="9" spans="1:16" ht="54" customHeight="1" x14ac:dyDescent="0.2">
      <c r="A9"/>
      <c r="B9" s="54"/>
      <c r="C9" s="39"/>
      <c r="D9" s="64" t="s">
        <v>48</v>
      </c>
      <c r="E9" s="64" t="s">
        <v>49</v>
      </c>
      <c r="F9" s="249" t="s">
        <v>50</v>
      </c>
      <c r="G9" s="250"/>
      <c r="H9" s="64" t="s">
        <v>51</v>
      </c>
      <c r="I9" s="64" t="s">
        <v>52</v>
      </c>
      <c r="J9" s="65" t="s">
        <v>53</v>
      </c>
      <c r="K9" s="66"/>
      <c r="L9" s="64" t="s">
        <v>54</v>
      </c>
      <c r="M9" s="64" t="s">
        <v>55</v>
      </c>
      <c r="N9" s="64" t="s">
        <v>56</v>
      </c>
      <c r="O9" s="151"/>
      <c r="P9" s="8"/>
    </row>
    <row r="10" spans="1:16" ht="23.25" customHeight="1" x14ac:dyDescent="0.2">
      <c r="A10"/>
      <c r="B10" s="8"/>
      <c r="C10" s="39"/>
      <c r="D10" s="64"/>
      <c r="E10" s="64"/>
      <c r="F10" s="64" t="s">
        <v>57</v>
      </c>
      <c r="G10" s="64" t="s">
        <v>58</v>
      </c>
      <c r="H10" s="64"/>
      <c r="I10" s="64"/>
      <c r="J10" s="64" t="s">
        <v>57</v>
      </c>
      <c r="K10" s="64" t="s">
        <v>58</v>
      </c>
      <c r="L10" s="64"/>
      <c r="M10" s="64"/>
      <c r="N10" s="64"/>
      <c r="O10" s="39"/>
      <c r="P10" s="8"/>
    </row>
    <row r="11" spans="1:16" ht="23.25" x14ac:dyDescent="0.35">
      <c r="A11"/>
      <c r="B11" s="8"/>
      <c r="C11" s="39"/>
      <c r="D11" s="64" t="s">
        <v>59</v>
      </c>
      <c r="E11" s="67" t="s">
        <v>60</v>
      </c>
      <c r="F11" s="68"/>
      <c r="G11" s="68"/>
      <c r="H11" s="69" t="str">
        <f>IF(AND(F11&gt;0,G11&gt;0),(G11-F11)/G11," ")</f>
        <v xml:space="preserve"> </v>
      </c>
      <c r="I11" s="69" t="str">
        <f t="shared" ref="I11:I26" si="0">IF(ISNUMBER(H11),SIGN(H11)*MAX(0,ABS(H11)-$F$11)," ")</f>
        <v xml:space="preserve"> </v>
      </c>
      <c r="J11" s="70"/>
      <c r="K11" s="70"/>
      <c r="L11" s="71">
        <f>IF(AND(J11&gt;=3,K11&gt;=3),1,0)</f>
        <v>0</v>
      </c>
      <c r="M11" s="71">
        <f>L11*SUM(J11:K11)</f>
        <v>0</v>
      </c>
      <c r="N11" s="72">
        <f>IF(L11=1,I11*M11/#REF!,0)</f>
        <v>0</v>
      </c>
      <c r="O11" s="39"/>
      <c r="P11" s="8"/>
    </row>
    <row r="12" spans="1:16" ht="23.25" x14ac:dyDescent="0.35">
      <c r="A12"/>
      <c r="B12" s="8"/>
      <c r="C12" s="39"/>
      <c r="D12" s="64"/>
      <c r="E12" s="67" t="s">
        <v>61</v>
      </c>
      <c r="F12" s="68"/>
      <c r="G12" s="68"/>
      <c r="H12" s="69" t="str">
        <f t="shared" ref="H12:H26" si="1">IF(AND(F12&gt;0,G12&gt;0),(G12-F12)/G12," ")</f>
        <v xml:space="preserve"> </v>
      </c>
      <c r="I12" s="69" t="str">
        <f t="shared" si="0"/>
        <v xml:space="preserve"> </v>
      </c>
      <c r="J12" s="70"/>
      <c r="K12" s="70"/>
      <c r="L12" s="71">
        <f t="shared" ref="L12:L26" si="2">IF(AND(J12&gt;=3,K12&gt;=3),1,0)</f>
        <v>0</v>
      </c>
      <c r="M12" s="71">
        <f t="shared" ref="M12:M26" si="3">L12*SUM(J12:K12)</f>
        <v>0</v>
      </c>
      <c r="N12" s="72">
        <f>IF(L12=1,I12*M12/#REF!,0)</f>
        <v>0</v>
      </c>
      <c r="O12" s="39"/>
      <c r="P12" s="8"/>
    </row>
    <row r="13" spans="1:16" ht="23.25" x14ac:dyDescent="0.35">
      <c r="A13"/>
      <c r="B13" s="8"/>
      <c r="C13" s="39"/>
      <c r="D13" s="64"/>
      <c r="E13" s="67" t="s">
        <v>62</v>
      </c>
      <c r="F13" s="73"/>
      <c r="G13" s="73"/>
      <c r="H13" s="69" t="str">
        <f t="shared" si="1"/>
        <v xml:space="preserve"> </v>
      </c>
      <c r="I13" s="69" t="str">
        <f t="shared" si="0"/>
        <v xml:space="preserve"> </v>
      </c>
      <c r="J13" s="70"/>
      <c r="K13" s="70"/>
      <c r="L13" s="71">
        <f t="shared" si="2"/>
        <v>0</v>
      </c>
      <c r="M13" s="71">
        <f t="shared" si="3"/>
        <v>0</v>
      </c>
      <c r="N13" s="72">
        <f>IF(L13=1,I13*M13/#REF!,0)</f>
        <v>0</v>
      </c>
      <c r="O13" s="39"/>
      <c r="P13" s="8"/>
    </row>
    <row r="14" spans="1:16" ht="23.25" x14ac:dyDescent="0.35">
      <c r="A14"/>
      <c r="B14" s="8"/>
      <c r="C14" s="39"/>
      <c r="D14" s="64"/>
      <c r="E14" s="67" t="s">
        <v>63</v>
      </c>
      <c r="F14" s="73"/>
      <c r="G14" s="73"/>
      <c r="H14" s="69" t="str">
        <f t="shared" si="1"/>
        <v xml:space="preserve"> </v>
      </c>
      <c r="I14" s="69" t="str">
        <f t="shared" si="0"/>
        <v xml:space="preserve"> </v>
      </c>
      <c r="J14" s="70"/>
      <c r="K14" s="70"/>
      <c r="L14" s="71">
        <f t="shared" si="2"/>
        <v>0</v>
      </c>
      <c r="M14" s="71">
        <f t="shared" si="3"/>
        <v>0</v>
      </c>
      <c r="N14" s="72">
        <f>IF(L14=1,I14*M14/#REF!,0)</f>
        <v>0</v>
      </c>
      <c r="O14" s="39"/>
      <c r="P14" s="8"/>
    </row>
    <row r="15" spans="1:16" ht="23.25" x14ac:dyDescent="0.35">
      <c r="A15"/>
      <c r="B15" s="8"/>
      <c r="C15" s="39"/>
      <c r="D15" s="64" t="s">
        <v>64</v>
      </c>
      <c r="E15" s="67" t="s">
        <v>60</v>
      </c>
      <c r="F15" s="68"/>
      <c r="G15" s="68"/>
      <c r="H15" s="69" t="str">
        <f t="shared" si="1"/>
        <v xml:space="preserve"> </v>
      </c>
      <c r="I15" s="69" t="str">
        <f t="shared" si="0"/>
        <v xml:space="preserve"> </v>
      </c>
      <c r="J15" s="70"/>
      <c r="K15" s="70"/>
      <c r="L15" s="71">
        <f t="shared" si="2"/>
        <v>0</v>
      </c>
      <c r="M15" s="71">
        <f t="shared" si="3"/>
        <v>0</v>
      </c>
      <c r="N15" s="72">
        <f>IF(L15=1,I15*M15/#REF!,0)</f>
        <v>0</v>
      </c>
      <c r="O15" s="39"/>
      <c r="P15" s="8"/>
    </row>
    <row r="16" spans="1:16" ht="23.25" x14ac:dyDescent="0.35">
      <c r="A16"/>
      <c r="B16" s="8"/>
      <c r="C16" s="39"/>
      <c r="D16" s="64"/>
      <c r="E16" s="67" t="s">
        <v>61</v>
      </c>
      <c r="F16" s="68"/>
      <c r="G16" s="68"/>
      <c r="H16" s="69" t="str">
        <f t="shared" si="1"/>
        <v xml:space="preserve"> </v>
      </c>
      <c r="I16" s="69" t="str">
        <f t="shared" si="0"/>
        <v xml:space="preserve"> </v>
      </c>
      <c r="J16" s="70"/>
      <c r="K16" s="70"/>
      <c r="L16" s="71">
        <f t="shared" si="2"/>
        <v>0</v>
      </c>
      <c r="M16" s="71">
        <f t="shared" si="3"/>
        <v>0</v>
      </c>
      <c r="N16" s="72">
        <f>IF(L16=1,I16*M16/#REF!,0)</f>
        <v>0</v>
      </c>
      <c r="O16" s="39"/>
      <c r="P16" s="8"/>
    </row>
    <row r="17" spans="1:16" ht="23.25" x14ac:dyDescent="0.35">
      <c r="A17"/>
      <c r="B17" s="8"/>
      <c r="C17" s="39"/>
      <c r="D17" s="64"/>
      <c r="E17" s="67" t="s">
        <v>62</v>
      </c>
      <c r="F17" s="73"/>
      <c r="G17" s="68"/>
      <c r="H17" s="69" t="str">
        <f t="shared" si="1"/>
        <v xml:space="preserve"> </v>
      </c>
      <c r="I17" s="69" t="str">
        <f t="shared" si="0"/>
        <v xml:space="preserve"> </v>
      </c>
      <c r="J17" s="70"/>
      <c r="K17" s="70"/>
      <c r="L17" s="71">
        <f t="shared" si="2"/>
        <v>0</v>
      </c>
      <c r="M17" s="71">
        <f t="shared" si="3"/>
        <v>0</v>
      </c>
      <c r="N17" s="72">
        <f>IF(L17=1,I17*M17/#REF!,0)</f>
        <v>0</v>
      </c>
      <c r="O17" s="39"/>
      <c r="P17" s="8"/>
    </row>
    <row r="18" spans="1:16" ht="23.25" x14ac:dyDescent="0.35">
      <c r="A18"/>
      <c r="B18" s="8"/>
      <c r="C18" s="39"/>
      <c r="D18" s="64"/>
      <c r="E18" s="67" t="s">
        <v>63</v>
      </c>
      <c r="F18" s="73"/>
      <c r="G18" s="73"/>
      <c r="H18" s="69" t="str">
        <f t="shared" si="1"/>
        <v xml:space="preserve"> </v>
      </c>
      <c r="I18" s="69" t="str">
        <f t="shared" si="0"/>
        <v xml:space="preserve"> </v>
      </c>
      <c r="J18" s="70"/>
      <c r="K18" s="70"/>
      <c r="L18" s="71">
        <f t="shared" si="2"/>
        <v>0</v>
      </c>
      <c r="M18" s="71">
        <f t="shared" si="3"/>
        <v>0</v>
      </c>
      <c r="N18" s="72">
        <f>IF(L18=1,I18*M18/#REF!,0)</f>
        <v>0</v>
      </c>
      <c r="O18" s="39"/>
      <c r="P18" s="8"/>
    </row>
    <row r="19" spans="1:16" ht="38.25" customHeight="1" x14ac:dyDescent="0.35">
      <c r="A19"/>
      <c r="B19" s="8"/>
      <c r="C19" s="39"/>
      <c r="D19" s="64" t="s">
        <v>65</v>
      </c>
      <c r="E19" s="67" t="s">
        <v>60</v>
      </c>
      <c r="F19" s="68"/>
      <c r="G19" s="68"/>
      <c r="H19" s="69" t="str">
        <f t="shared" si="1"/>
        <v xml:space="preserve"> </v>
      </c>
      <c r="I19" s="69" t="str">
        <f t="shared" si="0"/>
        <v xml:space="preserve"> </v>
      </c>
      <c r="J19" s="70"/>
      <c r="K19" s="70"/>
      <c r="L19" s="71">
        <f t="shared" si="2"/>
        <v>0</v>
      </c>
      <c r="M19" s="71">
        <f t="shared" si="3"/>
        <v>0</v>
      </c>
      <c r="N19" s="72">
        <f>IF(L19=1,I19*M19/#REF!,0)</f>
        <v>0</v>
      </c>
      <c r="O19" s="39"/>
      <c r="P19" s="8"/>
    </row>
    <row r="20" spans="1:16" ht="23.25" x14ac:dyDescent="0.35">
      <c r="A20"/>
      <c r="B20" s="8"/>
      <c r="C20" s="39"/>
      <c r="D20" s="64"/>
      <c r="E20" s="67" t="s">
        <v>61</v>
      </c>
      <c r="F20" s="68"/>
      <c r="G20" s="68"/>
      <c r="H20" s="69" t="str">
        <f t="shared" si="1"/>
        <v xml:space="preserve"> </v>
      </c>
      <c r="I20" s="69" t="str">
        <f t="shared" si="0"/>
        <v xml:space="preserve"> </v>
      </c>
      <c r="J20" s="70"/>
      <c r="K20" s="70"/>
      <c r="L20" s="71">
        <f t="shared" si="2"/>
        <v>0</v>
      </c>
      <c r="M20" s="71">
        <f t="shared" si="3"/>
        <v>0</v>
      </c>
      <c r="N20" s="72">
        <f>IF(L20=1,I20*M20/#REF!,0)</f>
        <v>0</v>
      </c>
      <c r="O20" s="39"/>
      <c r="P20" s="8"/>
    </row>
    <row r="21" spans="1:16" ht="23.25" x14ac:dyDescent="0.35">
      <c r="A21"/>
      <c r="B21" s="8"/>
      <c r="C21" s="39"/>
      <c r="D21" s="64"/>
      <c r="E21" s="67" t="s">
        <v>62</v>
      </c>
      <c r="F21" s="73"/>
      <c r="G21" s="73"/>
      <c r="H21" s="69" t="str">
        <f>IF(AND(F21&gt;0,G21&gt;0),(G21-F21)/G21," ")</f>
        <v xml:space="preserve"> </v>
      </c>
      <c r="I21" s="69" t="str">
        <f t="shared" si="0"/>
        <v xml:space="preserve"> </v>
      </c>
      <c r="J21" s="70"/>
      <c r="K21" s="70"/>
      <c r="L21" s="71">
        <f t="shared" si="2"/>
        <v>0</v>
      </c>
      <c r="M21" s="71">
        <f t="shared" si="3"/>
        <v>0</v>
      </c>
      <c r="N21" s="72">
        <f>IF(L21=1,I21*M21/#REF!,0)</f>
        <v>0</v>
      </c>
      <c r="O21" s="39"/>
      <c r="P21" s="8"/>
    </row>
    <row r="22" spans="1:16" ht="23.25" x14ac:dyDescent="0.35">
      <c r="A22"/>
      <c r="B22" s="8"/>
      <c r="C22" s="39"/>
      <c r="D22" s="64"/>
      <c r="E22" s="67" t="s">
        <v>63</v>
      </c>
      <c r="F22" s="73"/>
      <c r="G22" s="73"/>
      <c r="H22" s="69" t="str">
        <f t="shared" si="1"/>
        <v xml:space="preserve"> </v>
      </c>
      <c r="I22" s="69" t="str">
        <f t="shared" si="0"/>
        <v xml:space="preserve"> </v>
      </c>
      <c r="J22" s="70"/>
      <c r="K22" s="70"/>
      <c r="L22" s="71">
        <f t="shared" si="2"/>
        <v>0</v>
      </c>
      <c r="M22" s="71">
        <f t="shared" si="3"/>
        <v>0</v>
      </c>
      <c r="N22" s="72">
        <f>IF(L22=1,I22*M22/#REF!,0)</f>
        <v>0</v>
      </c>
      <c r="O22" s="39"/>
      <c r="P22" s="8"/>
    </row>
    <row r="23" spans="1:16" ht="23.25" x14ac:dyDescent="0.35">
      <c r="A23"/>
      <c r="B23" s="8"/>
      <c r="C23" s="39"/>
      <c r="D23" s="64" t="s">
        <v>66</v>
      </c>
      <c r="E23" s="67" t="s">
        <v>60</v>
      </c>
      <c r="F23" s="68"/>
      <c r="G23" s="68"/>
      <c r="H23" s="69" t="str">
        <f t="shared" si="1"/>
        <v xml:space="preserve"> </v>
      </c>
      <c r="I23" s="69" t="str">
        <f t="shared" si="0"/>
        <v xml:space="preserve"> </v>
      </c>
      <c r="J23" s="70"/>
      <c r="K23" s="70"/>
      <c r="L23" s="71">
        <f t="shared" si="2"/>
        <v>0</v>
      </c>
      <c r="M23" s="71">
        <f t="shared" si="3"/>
        <v>0</v>
      </c>
      <c r="N23" s="72">
        <f>IF(L23=1,I23*M23/#REF!,0)</f>
        <v>0</v>
      </c>
      <c r="O23" s="39"/>
      <c r="P23" s="8"/>
    </row>
    <row r="24" spans="1:16" ht="23.25" x14ac:dyDescent="0.35">
      <c r="A24"/>
      <c r="B24" s="8"/>
      <c r="C24" s="39"/>
      <c r="D24" s="64"/>
      <c r="E24" s="67" t="s">
        <v>61</v>
      </c>
      <c r="F24" s="68"/>
      <c r="G24" s="68"/>
      <c r="H24" s="69" t="str">
        <f t="shared" si="1"/>
        <v xml:space="preserve"> </v>
      </c>
      <c r="I24" s="69" t="str">
        <f t="shared" si="0"/>
        <v xml:space="preserve"> </v>
      </c>
      <c r="J24" s="70"/>
      <c r="K24" s="70"/>
      <c r="L24" s="71">
        <f t="shared" si="2"/>
        <v>0</v>
      </c>
      <c r="M24" s="71">
        <f t="shared" si="3"/>
        <v>0</v>
      </c>
      <c r="N24" s="72">
        <f>IF(L24=1,I24*M24/#REF!,0)</f>
        <v>0</v>
      </c>
      <c r="O24" s="39"/>
      <c r="P24" s="8"/>
    </row>
    <row r="25" spans="1:16" ht="23.25" x14ac:dyDescent="0.35">
      <c r="A25"/>
      <c r="B25" s="8"/>
      <c r="C25" s="39"/>
      <c r="D25" s="64"/>
      <c r="E25" s="67" t="s">
        <v>62</v>
      </c>
      <c r="F25" s="73"/>
      <c r="G25" s="73"/>
      <c r="H25" s="69" t="str">
        <f t="shared" si="1"/>
        <v xml:space="preserve"> </v>
      </c>
      <c r="I25" s="69" t="str">
        <f t="shared" si="0"/>
        <v xml:space="preserve"> </v>
      </c>
      <c r="J25" s="70"/>
      <c r="K25" s="70"/>
      <c r="L25" s="71">
        <f t="shared" si="2"/>
        <v>0</v>
      </c>
      <c r="M25" s="71">
        <f t="shared" si="3"/>
        <v>0</v>
      </c>
      <c r="N25" s="72">
        <f>IF(L25=1,I25*M25/#REF!,0)</f>
        <v>0</v>
      </c>
      <c r="O25" s="39"/>
      <c r="P25" s="8"/>
    </row>
    <row r="26" spans="1:16" ht="23.25" x14ac:dyDescent="0.35">
      <c r="A26"/>
      <c r="B26" s="8"/>
      <c r="C26" s="39"/>
      <c r="D26" s="64"/>
      <c r="E26" s="67" t="s">
        <v>63</v>
      </c>
      <c r="F26" s="73"/>
      <c r="G26" s="73"/>
      <c r="H26" s="69" t="str">
        <f t="shared" si="1"/>
        <v xml:space="preserve"> </v>
      </c>
      <c r="I26" s="69" t="str">
        <f t="shared" si="0"/>
        <v xml:space="preserve"> </v>
      </c>
      <c r="J26" s="70"/>
      <c r="K26" s="70"/>
      <c r="L26" s="71">
        <f t="shared" si="2"/>
        <v>0</v>
      </c>
      <c r="M26" s="71">
        <f t="shared" si="3"/>
        <v>0</v>
      </c>
      <c r="N26" s="72">
        <f>IF(L26=1,I26*M26/#REF!,0)</f>
        <v>0</v>
      </c>
      <c r="O26" s="39"/>
      <c r="P26" s="8"/>
    </row>
    <row r="27" spans="1:16" ht="45.75" customHeight="1" x14ac:dyDescent="0.2">
      <c r="A27"/>
      <c r="B27" s="8"/>
      <c r="C27" s="39"/>
      <c r="D27" s="64" t="s">
        <v>67</v>
      </c>
      <c r="E27" s="64"/>
      <c r="F27" s="74" t="e">
        <f>SUMPRODUCT(F11:F26,J11:J26)/SUM(J11:J26)</f>
        <v>#DIV/0!</v>
      </c>
      <c r="G27" s="74" t="e">
        <f>SUMPRODUCT(G11:G26,K11:K26)/SUM(K11:K26)</f>
        <v>#DIV/0!</v>
      </c>
      <c r="H27" s="75" t="e">
        <f>IF(AND(F27&gt;0,G27&gt;0),(G27-F27)/G27," ")</f>
        <v>#DIV/0!</v>
      </c>
      <c r="I27" s="76"/>
      <c r="J27" s="77">
        <f>SUM(J11:K26)</f>
        <v>0</v>
      </c>
      <c r="K27" s="78"/>
      <c r="L27" s="76"/>
      <c r="M27" s="76">
        <f>SUM(M11:M26)</f>
        <v>0</v>
      </c>
      <c r="N27" s="79">
        <f>SUM(N11:N26)</f>
        <v>0</v>
      </c>
      <c r="O27" s="39"/>
      <c r="P27" s="8"/>
    </row>
    <row r="28" spans="1:16" x14ac:dyDescent="0.2">
      <c r="A28"/>
      <c r="B28" s="8"/>
      <c r="C28" s="80"/>
      <c r="D28" s="80"/>
      <c r="E28" s="81"/>
      <c r="F28" s="81"/>
      <c r="G28" s="82"/>
      <c r="H28" s="83"/>
      <c r="I28" s="83"/>
      <c r="J28" s="83"/>
      <c r="K28" s="83"/>
      <c r="L28" s="83"/>
      <c r="M28" s="84"/>
      <c r="N28" s="39"/>
      <c r="O28" s="39"/>
      <c r="P28" s="8"/>
    </row>
    <row r="29" spans="1:16" x14ac:dyDescent="0.2">
      <c r="A29"/>
      <c r="B29" s="8"/>
      <c r="C29" s="80"/>
      <c r="D29" s="80"/>
      <c r="E29" s="81"/>
      <c r="F29" s="81"/>
      <c r="G29" s="82"/>
      <c r="H29" s="83"/>
      <c r="I29" s="83"/>
      <c r="J29" s="83"/>
      <c r="K29" s="83"/>
      <c r="L29" s="83"/>
      <c r="M29" s="84"/>
      <c r="N29" s="39"/>
      <c r="O29" s="39"/>
      <c r="P29" s="8"/>
    </row>
    <row r="30" spans="1:16" x14ac:dyDescent="0.2">
      <c r="A30"/>
      <c r="B30" s="8"/>
      <c r="C30" s="80"/>
      <c r="D30" s="80"/>
      <c r="E30" s="81"/>
      <c r="F30" s="81"/>
      <c r="G30" s="82"/>
      <c r="H30" s="83"/>
      <c r="I30" s="83"/>
      <c r="J30" s="83"/>
      <c r="K30" s="83"/>
      <c r="L30" s="83"/>
      <c r="M30" s="84"/>
      <c r="N30" s="39"/>
      <c r="O30" s="39"/>
      <c r="P30" s="8"/>
    </row>
    <row r="31" spans="1:16" x14ac:dyDescent="0.2">
      <c r="A31"/>
      <c r="B31" s="8"/>
      <c r="C31" s="80"/>
      <c r="D31" s="80"/>
      <c r="E31" s="81"/>
      <c r="F31" s="81"/>
      <c r="G31" s="82"/>
      <c r="H31" s="83"/>
      <c r="I31" s="83"/>
      <c r="J31" s="83"/>
      <c r="K31" s="83"/>
      <c r="L31" s="83"/>
      <c r="M31" s="84"/>
      <c r="N31" s="39"/>
      <c r="O31" s="39"/>
      <c r="P31" s="8"/>
    </row>
    <row r="32" spans="1:16" ht="18" x14ac:dyDescent="0.2">
      <c r="A32"/>
      <c r="B32" s="8"/>
      <c r="C32" s="80"/>
      <c r="D32" s="80"/>
      <c r="E32" s="188" t="s">
        <v>258</v>
      </c>
      <c r="F32" s="81"/>
      <c r="G32" s="82"/>
      <c r="H32" s="83"/>
      <c r="I32" s="83"/>
      <c r="J32" s="83"/>
      <c r="K32" s="83"/>
      <c r="L32" s="83"/>
      <c r="M32" s="84"/>
      <c r="N32" s="39"/>
      <c r="O32" s="39"/>
      <c r="P32" s="8"/>
    </row>
    <row r="33" spans="1:16" x14ac:dyDescent="0.2">
      <c r="A33"/>
      <c r="B33" s="8"/>
      <c r="C33" s="80"/>
      <c r="D33" s="80"/>
      <c r="E33" s="81"/>
      <c r="F33" s="81"/>
      <c r="G33" s="82"/>
      <c r="H33" s="83"/>
      <c r="I33" s="83"/>
      <c r="J33" s="83"/>
      <c r="K33" s="83"/>
      <c r="L33" s="83"/>
      <c r="M33" s="84"/>
      <c r="N33" s="39"/>
      <c r="O33" s="39"/>
      <c r="P33" s="8"/>
    </row>
    <row r="34" spans="1:16" x14ac:dyDescent="0.2">
      <c r="A34"/>
      <c r="B34" s="8"/>
      <c r="C34" s="80"/>
      <c r="D34" s="80"/>
      <c r="E34" s="81"/>
      <c r="F34" s="81"/>
      <c r="G34" s="82"/>
      <c r="H34" s="83"/>
      <c r="I34" s="83"/>
      <c r="J34" s="83"/>
      <c r="K34" s="83"/>
      <c r="L34" s="83"/>
      <c r="M34" s="84"/>
      <c r="N34" s="39"/>
      <c r="O34" s="39"/>
      <c r="P34" s="8"/>
    </row>
    <row r="35" spans="1:16" ht="15.75" x14ac:dyDescent="0.2">
      <c r="A35"/>
      <c r="B35" s="8"/>
      <c r="C35" s="80"/>
      <c r="D35" s="255"/>
      <c r="E35" s="256" t="s">
        <v>253</v>
      </c>
      <c r="F35" s="256"/>
      <c r="G35" s="256"/>
      <c r="H35" s="257" t="s">
        <v>257</v>
      </c>
      <c r="I35" s="83"/>
      <c r="J35" s="83"/>
      <c r="K35" s="83"/>
      <c r="L35" s="83"/>
      <c r="M35" s="84"/>
      <c r="N35" s="39"/>
      <c r="O35" s="39"/>
      <c r="P35" s="8"/>
    </row>
    <row r="36" spans="1:16" ht="32.450000000000003" customHeight="1" x14ac:dyDescent="0.2">
      <c r="A36"/>
      <c r="B36" s="8"/>
      <c r="C36" s="80"/>
      <c r="D36" s="255"/>
      <c r="E36" s="184" t="s">
        <v>254</v>
      </c>
      <c r="F36" s="184" t="s">
        <v>255</v>
      </c>
      <c r="G36" s="184" t="s">
        <v>256</v>
      </c>
      <c r="H36" s="257"/>
      <c r="I36" s="83"/>
      <c r="J36" s="83"/>
      <c r="K36" s="83"/>
      <c r="L36" s="83"/>
      <c r="M36" s="84"/>
      <c r="N36" s="39"/>
      <c r="O36" s="39"/>
      <c r="P36" s="8"/>
    </row>
    <row r="37" spans="1:16" ht="15" x14ac:dyDescent="0.2">
      <c r="A37"/>
      <c r="B37" s="8"/>
      <c r="C37" s="80"/>
      <c r="D37" s="258" t="s">
        <v>251</v>
      </c>
      <c r="E37" s="185" t="e">
        <f>COUNTIFS([1]!données[SEXE],"F",[1]!données[REMUNERATION],"&gt;="&amp;LARGE([1]!données[REMUNERATION],L26))</f>
        <v>#REF!</v>
      </c>
      <c r="F37" s="182" t="e">
        <f>COUNTIFS([1]!données[SEXE],"H",[1]!données[REMUNERATION],"&gt;="&amp;LARGE([1]!données[REMUNERATION],L26))</f>
        <v>#REF!</v>
      </c>
      <c r="G37" s="183" t="e">
        <f>E37+F37</f>
        <v>#REF!</v>
      </c>
      <c r="H37" s="253" t="e">
        <f>IF(G37=$M$6,MIN(E37,F37),"TOTAL différent de "&amp;$M$6)</f>
        <v>#REF!</v>
      </c>
      <c r="I37" s="83"/>
      <c r="J37" s="83"/>
      <c r="K37" s="83"/>
      <c r="L37" s="83"/>
      <c r="M37" s="84"/>
      <c r="N37" s="39"/>
      <c r="O37" s="39"/>
      <c r="P37" s="8"/>
    </row>
    <row r="38" spans="1:16" ht="15" x14ac:dyDescent="0.2">
      <c r="A38"/>
      <c r="B38" s="8"/>
      <c r="C38" s="80"/>
      <c r="D38" s="258"/>
      <c r="E38" s="186" t="e">
        <f>E37/$G$37</f>
        <v>#REF!</v>
      </c>
      <c r="F38" s="180" t="e">
        <f>F37/$G$37</f>
        <v>#REF!</v>
      </c>
      <c r="G38" s="181"/>
      <c r="H38" s="254"/>
      <c r="I38" s="83"/>
      <c r="J38" s="83"/>
      <c r="K38" s="83"/>
      <c r="L38" s="83"/>
      <c r="M38" s="84"/>
      <c r="N38" s="39"/>
      <c r="O38" s="39"/>
      <c r="P38" s="8"/>
    </row>
    <row r="39" spans="1:16" ht="15" x14ac:dyDescent="0.2">
      <c r="A39"/>
      <c r="B39" s="8"/>
      <c r="C39" s="80"/>
      <c r="D39" s="251" t="s">
        <v>252</v>
      </c>
      <c r="E39" s="187" t="e">
        <f>COUNTIFS([1]!données[SEXE],"F",[1]!données[REMUNERATION],"&lt;="&amp;SMALL([1]!données[REMUNERATION],L26))</f>
        <v>#REF!</v>
      </c>
      <c r="F39" s="179" t="e">
        <f>COUNTIFS([1]!données[SEXE],"H",[1]!données[REMUNERATION],"&lt;="&amp;SMALL([1]!données[REMUNERATION],L26))</f>
        <v>#REF!</v>
      </c>
      <c r="G39" s="179" t="e">
        <f>E39+F39</f>
        <v>#REF!</v>
      </c>
      <c r="H39" s="253"/>
      <c r="I39" s="83"/>
      <c r="J39" s="83"/>
      <c r="K39" s="83"/>
      <c r="L39" s="83"/>
      <c r="M39" s="84"/>
      <c r="N39" s="39"/>
      <c r="O39" s="39"/>
      <c r="P39" s="8"/>
    </row>
    <row r="40" spans="1:16" ht="15" x14ac:dyDescent="0.2">
      <c r="A40"/>
      <c r="B40" s="8"/>
      <c r="C40" s="80"/>
      <c r="D40" s="252"/>
      <c r="E40" s="186" t="e">
        <f>E39/$G$39</f>
        <v>#REF!</v>
      </c>
      <c r="F40" s="180" t="e">
        <f>F39/$G$39</f>
        <v>#REF!</v>
      </c>
      <c r="G40" s="181"/>
      <c r="H40" s="254"/>
      <c r="I40" s="83"/>
      <c r="J40" s="83"/>
      <c r="K40" s="83"/>
      <c r="L40" s="83"/>
      <c r="M40" s="84"/>
      <c r="N40" s="39"/>
      <c r="O40" s="39"/>
      <c r="P40" s="8"/>
    </row>
    <row r="41" spans="1:16" x14ac:dyDescent="0.2">
      <c r="A41"/>
      <c r="B41" s="8"/>
      <c r="C41" s="80"/>
      <c r="D41" s="80"/>
      <c r="E41" s="81"/>
      <c r="F41" s="81"/>
      <c r="G41" s="82"/>
      <c r="H41" s="83"/>
      <c r="I41" s="83"/>
      <c r="J41" s="83"/>
      <c r="K41" s="83"/>
      <c r="L41" s="83"/>
      <c r="M41" s="84"/>
      <c r="N41" s="39"/>
      <c r="O41" s="39"/>
      <c r="P41" s="8"/>
    </row>
    <row r="42" spans="1:16" x14ac:dyDescent="0.2">
      <c r="A42"/>
      <c r="B42" s="8"/>
      <c r="C42" s="80"/>
      <c r="D42" s="80"/>
      <c r="E42" s="81"/>
      <c r="F42" s="81"/>
      <c r="G42" s="82"/>
      <c r="H42" s="83"/>
      <c r="I42" s="83"/>
      <c r="J42" s="83"/>
      <c r="K42" s="83"/>
      <c r="L42" s="83"/>
      <c r="M42" s="84"/>
      <c r="N42" s="39"/>
      <c r="O42" s="39"/>
      <c r="P42" s="8"/>
    </row>
    <row r="43" spans="1:16" x14ac:dyDescent="0.2">
      <c r="A43"/>
      <c r="B43" s="8"/>
      <c r="C43" s="80"/>
      <c r="D43" s="80"/>
      <c r="E43" s="81"/>
      <c r="F43" s="81"/>
      <c r="G43" s="82"/>
      <c r="H43" s="83"/>
      <c r="I43" s="83"/>
      <c r="J43" s="83"/>
      <c r="K43" s="83"/>
      <c r="L43" s="83"/>
      <c r="M43" s="84"/>
      <c r="N43" s="39"/>
      <c r="O43" s="39"/>
      <c r="P43" s="8"/>
    </row>
    <row r="44" spans="1:16" x14ac:dyDescent="0.2">
      <c r="A44"/>
      <c r="B44" s="8"/>
      <c r="C44" s="80"/>
      <c r="D44" s="80"/>
      <c r="E44" s="81"/>
      <c r="F44" s="81"/>
      <c r="G44" s="82"/>
      <c r="H44" s="83"/>
      <c r="I44" s="83"/>
      <c r="J44" s="83"/>
      <c r="K44" s="83"/>
      <c r="L44" s="83"/>
      <c r="M44" s="84"/>
      <c r="N44" s="39"/>
      <c r="O44" s="39"/>
      <c r="P44" s="8"/>
    </row>
    <row r="45" spans="1:16" x14ac:dyDescent="0.2">
      <c r="A45"/>
      <c r="B45" s="8"/>
      <c r="C45" s="80"/>
      <c r="D45" s="80"/>
      <c r="E45" s="81"/>
      <c r="F45" s="81"/>
      <c r="G45" s="82"/>
      <c r="H45" s="83"/>
      <c r="I45" s="83"/>
      <c r="J45" s="83"/>
      <c r="K45" s="83"/>
      <c r="L45" s="83"/>
      <c r="M45" s="84"/>
      <c r="N45" s="39"/>
      <c r="O45" s="39"/>
      <c r="P45" s="8"/>
    </row>
    <row r="46" spans="1:16" x14ac:dyDescent="0.2">
      <c r="A46"/>
      <c r="B46" s="8"/>
      <c r="C46" s="80"/>
      <c r="D46" s="80"/>
      <c r="E46" s="81"/>
      <c r="F46" s="81"/>
      <c r="G46" s="82"/>
      <c r="H46" s="83"/>
      <c r="I46" s="83"/>
      <c r="J46" s="83"/>
      <c r="K46" s="83"/>
      <c r="L46" s="83"/>
      <c r="M46" s="84"/>
      <c r="N46" s="39"/>
      <c r="O46" s="39"/>
      <c r="P46" s="8"/>
    </row>
    <row r="47" spans="1:16" x14ac:dyDescent="0.2">
      <c r="A47"/>
      <c r="B47" s="8"/>
      <c r="C47" s="80"/>
      <c r="D47" s="80"/>
      <c r="E47" s="81"/>
      <c r="F47" s="81"/>
      <c r="G47" s="82"/>
      <c r="H47" s="83"/>
      <c r="I47" s="83"/>
      <c r="J47" s="83"/>
      <c r="K47" s="83"/>
      <c r="L47" s="83"/>
      <c r="M47" s="84"/>
      <c r="N47" s="39"/>
      <c r="O47" s="39"/>
      <c r="P47" s="8"/>
    </row>
    <row r="48" spans="1:16" ht="31.5" customHeight="1" x14ac:dyDescent="0.2">
      <c r="A48"/>
      <c r="B48" s="8"/>
      <c r="C48" s="8"/>
      <c r="D48" s="8"/>
      <c r="E48" s="8"/>
      <c r="F48" s="8"/>
      <c r="G48" s="8"/>
      <c r="H48" s="8"/>
      <c r="I48" s="8"/>
      <c r="J48" s="8"/>
      <c r="K48" s="8"/>
      <c r="L48" s="8"/>
      <c r="M48" s="8"/>
      <c r="N48" s="8"/>
      <c r="O48" s="8"/>
      <c r="P48" s="8"/>
    </row>
    <row r="49" spans="1:1" x14ac:dyDescent="0.2">
      <c r="A49"/>
    </row>
    <row r="50" spans="1:1" x14ac:dyDescent="0.2">
      <c r="A50"/>
    </row>
    <row r="51" spans="1:1" x14ac:dyDescent="0.2">
      <c r="A51"/>
    </row>
    <row r="52" spans="1:1" x14ac:dyDescent="0.2">
      <c r="A52"/>
    </row>
    <row r="53" spans="1:1" ht="15" customHeight="1" x14ac:dyDescent="0.2">
      <c r="A53"/>
    </row>
    <row r="54" spans="1:1" ht="15" customHeight="1" x14ac:dyDescent="0.2">
      <c r="A54"/>
    </row>
    <row r="55" spans="1:1" ht="15" customHeight="1" x14ac:dyDescent="0.2">
      <c r="A55"/>
    </row>
    <row r="56" spans="1:1" ht="15" customHeight="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row>
    <row r="172" spans="1:1" x14ac:dyDescent="0.2">
      <c r="A172"/>
    </row>
    <row r="173" spans="1:1" x14ac:dyDescent="0.2">
      <c r="A173"/>
    </row>
    <row r="174" spans="1:1" x14ac:dyDescent="0.2">
      <c r="A174"/>
    </row>
    <row r="175" spans="1:1" x14ac:dyDescent="0.2">
      <c r="A175"/>
    </row>
    <row r="176" spans="1:1" x14ac:dyDescent="0.2">
      <c r="A176"/>
    </row>
    <row r="177" spans="1:1" x14ac:dyDescent="0.2">
      <c r="A177"/>
    </row>
    <row r="178" spans="1:1" x14ac:dyDescent="0.2">
      <c r="A178"/>
    </row>
    <row r="179" spans="1:1" x14ac:dyDescent="0.2">
      <c r="A179"/>
    </row>
    <row r="180" spans="1:1" x14ac:dyDescent="0.2">
      <c r="A180"/>
    </row>
    <row r="181" spans="1:1" x14ac:dyDescent="0.2">
      <c r="A181"/>
    </row>
    <row r="182" spans="1:1" x14ac:dyDescent="0.2">
      <c r="A182"/>
    </row>
    <row r="183" spans="1:1" x14ac:dyDescent="0.2">
      <c r="A183"/>
    </row>
    <row r="184" spans="1:1" x14ac:dyDescent="0.2">
      <c r="A184"/>
    </row>
    <row r="185" spans="1:1" x14ac:dyDescent="0.2">
      <c r="A185"/>
    </row>
    <row r="186" spans="1:1" x14ac:dyDescent="0.2">
      <c r="A186"/>
    </row>
    <row r="187" spans="1:1" x14ac:dyDescent="0.2">
      <c r="A187"/>
    </row>
    <row r="188" spans="1:1" x14ac:dyDescent="0.2">
      <c r="A188"/>
    </row>
    <row r="189" spans="1:1" x14ac:dyDescent="0.2">
      <c r="A189"/>
    </row>
    <row r="190" spans="1:1" x14ac:dyDescent="0.2">
      <c r="A190"/>
    </row>
    <row r="191" spans="1:1" x14ac:dyDescent="0.2">
      <c r="A191"/>
    </row>
    <row r="192" spans="1:1"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sheetData>
  <mergeCells count="11">
    <mergeCell ref="C2:O5"/>
    <mergeCell ref="C7:O7"/>
    <mergeCell ref="C6:M6"/>
    <mergeCell ref="F9:G9"/>
    <mergeCell ref="D39:D40"/>
    <mergeCell ref="H39:H40"/>
    <mergeCell ref="D35:D36"/>
    <mergeCell ref="E35:G35"/>
    <mergeCell ref="H35:H36"/>
    <mergeCell ref="D37:D38"/>
    <mergeCell ref="H37:H38"/>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14"/>
  <sheetViews>
    <sheetView zoomScale="50" zoomScaleNormal="50" workbookViewId="0">
      <selection activeCell="H12" sqref="H12"/>
    </sheetView>
  </sheetViews>
  <sheetFormatPr baseColWidth="10" defaultRowHeight="14.25" x14ac:dyDescent="0.2"/>
  <cols>
    <col min="1" max="1" width="45.875" customWidth="1"/>
    <col min="2" max="2" width="19.375" customWidth="1"/>
    <col min="3" max="3" width="17.125" customWidth="1"/>
    <col min="4" max="4" width="62.625" customWidth="1"/>
    <col min="5" max="5" width="17.625" style="2" customWidth="1"/>
  </cols>
  <sheetData>
    <row r="1" spans="1:5" ht="79.5" customHeight="1" x14ac:dyDescent="0.2">
      <c r="A1" s="259" t="s">
        <v>14</v>
      </c>
      <c r="B1" s="259"/>
      <c r="C1" s="259"/>
      <c r="D1" s="259"/>
      <c r="E1" s="259"/>
    </row>
    <row r="3" spans="1:5" ht="20.25" x14ac:dyDescent="0.3">
      <c r="A3" s="7" t="s">
        <v>28</v>
      </c>
      <c r="B3" s="7" t="s">
        <v>15</v>
      </c>
    </row>
    <row r="4" spans="1:5" x14ac:dyDescent="0.2">
      <c r="B4" s="2"/>
    </row>
    <row r="5" spans="1:5" ht="24" customHeight="1" x14ac:dyDescent="0.2">
      <c r="A5" s="1" t="s">
        <v>12</v>
      </c>
      <c r="B5" s="3" t="s">
        <v>16</v>
      </c>
    </row>
    <row r="6" spans="1:5" ht="31.5" customHeight="1" x14ac:dyDescent="0.2">
      <c r="A6" s="11" t="s">
        <v>13</v>
      </c>
      <c r="B6" s="3" t="s">
        <v>17</v>
      </c>
    </row>
    <row r="7" spans="1:5" ht="27" customHeight="1" x14ac:dyDescent="0.2">
      <c r="A7" s="1" t="s">
        <v>29</v>
      </c>
      <c r="B7" s="3" t="s">
        <v>16</v>
      </c>
    </row>
    <row r="8" spans="1:5" ht="32.25" customHeight="1" x14ac:dyDescent="0.2">
      <c r="B8" s="2" t="s">
        <v>18</v>
      </c>
    </row>
    <row r="9" spans="1:5" x14ac:dyDescent="0.2">
      <c r="B9" s="3"/>
    </row>
    <row r="10" spans="1:5" x14ac:dyDescent="0.2">
      <c r="E10" s="3"/>
    </row>
    <row r="11" spans="1:5" x14ac:dyDescent="0.2">
      <c r="E11" s="3"/>
    </row>
    <row r="12" spans="1:5" x14ac:dyDescent="0.2">
      <c r="E12" s="3"/>
    </row>
    <row r="13" spans="1:5" x14ac:dyDescent="0.2">
      <c r="E13" s="3"/>
    </row>
    <row r="14" spans="1:5" x14ac:dyDescent="0.2">
      <c r="E14" s="3"/>
    </row>
  </sheetData>
  <mergeCells count="1">
    <mergeCell ref="A1:E1"/>
  </mergeCells>
  <conditionalFormatting sqref="E2 E10:E1048576 B4:B9">
    <cfRule type="containsText" dxfId="1" priority="1" operator="containsText" text="Non">
      <formula>NOT(ISERROR(SEARCH("Non",B2)))</formula>
    </cfRule>
    <cfRule type="containsText" dxfId="0" priority="2" operator="containsText" text="Oui">
      <formula>NOT(ISERROR(SEARCH("Oui",B2)))</formula>
    </cfRule>
  </conditionalFormatting>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topLeftCell="B1" zoomScale="30" zoomScaleNormal="30" workbookViewId="0">
      <selection activeCell="R4" sqref="R4"/>
    </sheetView>
  </sheetViews>
  <sheetFormatPr baseColWidth="10" defaultRowHeight="14.25" x14ac:dyDescent="0.2"/>
  <cols>
    <col min="1" max="1" width="21.875" hidden="1" customWidth="1"/>
    <col min="2" max="2" width="14.875" customWidth="1"/>
    <col min="3" max="3" width="6.375" customWidth="1"/>
    <col min="4" max="4" width="0.125" customWidth="1"/>
    <col min="5" max="5" width="1.125" style="5" hidden="1" customWidth="1"/>
    <col min="6" max="6" width="42.75" customWidth="1"/>
    <col min="7" max="7" width="57.25" customWidth="1"/>
    <col min="8" max="8" width="51.875" customWidth="1"/>
    <col min="9" max="9" width="69.5" customWidth="1"/>
    <col min="12" max="12" width="6.25" customWidth="1"/>
    <col min="13" max="13" width="0" hidden="1" customWidth="1"/>
  </cols>
  <sheetData>
    <row r="1" spans="1:13" ht="39" customHeight="1" x14ac:dyDescent="0.2">
      <c r="C1" s="8"/>
      <c r="D1" s="8"/>
      <c r="E1" s="54"/>
      <c r="F1" s="8"/>
      <c r="G1" s="8"/>
      <c r="H1" s="8"/>
      <c r="I1" s="8"/>
      <c r="J1" s="8"/>
      <c r="K1" s="8"/>
      <c r="L1" s="8"/>
    </row>
    <row r="2" spans="1:13" ht="93" customHeight="1" x14ac:dyDescent="0.2">
      <c r="C2" s="8"/>
      <c r="D2" s="263" t="s">
        <v>70</v>
      </c>
      <c r="E2" s="264"/>
      <c r="F2" s="264"/>
      <c r="G2" s="264"/>
      <c r="H2" s="264"/>
      <c r="I2" s="264"/>
      <c r="J2" s="264"/>
      <c r="K2" s="264"/>
      <c r="L2" s="8"/>
      <c r="M2" t="s">
        <v>74</v>
      </c>
    </row>
    <row r="3" spans="1:13" s="34" customFormat="1" ht="174" customHeight="1" x14ac:dyDescent="0.3">
      <c r="A3" s="33" t="s">
        <v>31</v>
      </c>
      <c r="B3" s="33"/>
      <c r="C3" s="18"/>
      <c r="D3" s="43" t="s">
        <v>26</v>
      </c>
      <c r="E3" s="44" t="s">
        <v>0</v>
      </c>
      <c r="F3" s="45" t="s">
        <v>0</v>
      </c>
      <c r="G3" s="45" t="s">
        <v>1</v>
      </c>
      <c r="H3" s="45" t="s">
        <v>32</v>
      </c>
      <c r="I3" s="46"/>
      <c r="J3" s="47"/>
      <c r="K3" s="48"/>
      <c r="L3" s="7"/>
      <c r="M3" s="34" t="s">
        <v>8</v>
      </c>
    </row>
    <row r="4" spans="1:13" ht="46.5" customHeight="1" x14ac:dyDescent="0.2">
      <c r="A4" s="28" t="s">
        <v>21</v>
      </c>
      <c r="B4" s="28"/>
      <c r="C4" s="56"/>
      <c r="D4" s="265" t="s">
        <v>21</v>
      </c>
      <c r="E4" s="90" t="s">
        <v>2</v>
      </c>
      <c r="F4" s="266" t="s">
        <v>2</v>
      </c>
      <c r="G4" s="260" t="s">
        <v>169</v>
      </c>
      <c r="H4" s="141" t="s">
        <v>233</v>
      </c>
      <c r="I4" s="142" t="s">
        <v>241</v>
      </c>
      <c r="J4" s="97"/>
      <c r="K4" s="39"/>
      <c r="L4" s="8"/>
    </row>
    <row r="5" spans="1:13" ht="48" customHeight="1" x14ac:dyDescent="0.2">
      <c r="A5" s="28" t="s">
        <v>21</v>
      </c>
      <c r="B5" s="28"/>
      <c r="C5" s="56"/>
      <c r="D5" s="265"/>
      <c r="E5" s="90" t="s">
        <v>2</v>
      </c>
      <c r="F5" s="266"/>
      <c r="G5" s="261"/>
      <c r="H5" s="141" t="s">
        <v>20</v>
      </c>
      <c r="I5" s="142" t="s">
        <v>84</v>
      </c>
      <c r="J5" s="39"/>
      <c r="K5" s="39"/>
      <c r="L5" s="8"/>
    </row>
    <row r="6" spans="1:13" ht="47.25" customHeight="1" x14ac:dyDescent="0.2">
      <c r="A6" s="28" t="s">
        <v>21</v>
      </c>
      <c r="B6" s="28"/>
      <c r="C6" s="56"/>
      <c r="D6" s="265"/>
      <c r="E6" s="90" t="s">
        <v>2</v>
      </c>
      <c r="F6" s="266"/>
      <c r="G6" s="262"/>
      <c r="H6" s="141" t="s">
        <v>71</v>
      </c>
      <c r="I6" s="142" t="s">
        <v>242</v>
      </c>
      <c r="J6" s="39"/>
      <c r="K6" s="39"/>
      <c r="L6" s="8"/>
    </row>
    <row r="7" spans="1:13" ht="47.25" customHeight="1" x14ac:dyDescent="0.2">
      <c r="A7" s="28" t="s">
        <v>21</v>
      </c>
      <c r="B7" s="28"/>
      <c r="C7" s="56"/>
      <c r="D7" s="265" t="s">
        <v>21</v>
      </c>
      <c r="E7" s="90" t="s">
        <v>4</v>
      </c>
      <c r="F7" s="266" t="s">
        <v>2</v>
      </c>
      <c r="G7" s="260" t="s">
        <v>170</v>
      </c>
      <c r="H7" s="141" t="s">
        <v>171</v>
      </c>
      <c r="I7" s="142" t="s">
        <v>85</v>
      </c>
      <c r="J7" s="39"/>
      <c r="K7" s="39"/>
      <c r="L7" s="8"/>
    </row>
    <row r="8" spans="1:13" ht="47.25" customHeight="1" x14ac:dyDescent="0.2">
      <c r="A8" s="28" t="s">
        <v>21</v>
      </c>
      <c r="B8" s="28"/>
      <c r="C8" s="56"/>
      <c r="D8" s="265"/>
      <c r="E8" s="90" t="s">
        <v>4</v>
      </c>
      <c r="F8" s="266"/>
      <c r="G8" s="261"/>
      <c r="H8" s="141" t="s">
        <v>172</v>
      </c>
      <c r="I8" s="142" t="s">
        <v>86</v>
      </c>
      <c r="J8" s="39"/>
      <c r="K8" s="39"/>
      <c r="L8" s="8"/>
    </row>
    <row r="9" spans="1:13" ht="81" customHeight="1" x14ac:dyDescent="0.2">
      <c r="A9" s="28" t="s">
        <v>21</v>
      </c>
      <c r="B9" s="28"/>
      <c r="C9" s="56"/>
      <c r="D9" s="265"/>
      <c r="E9" s="90" t="s">
        <v>4</v>
      </c>
      <c r="F9" s="266"/>
      <c r="G9" s="262"/>
      <c r="H9" s="141" t="s">
        <v>173</v>
      </c>
      <c r="I9" s="142" t="s">
        <v>87</v>
      </c>
      <c r="J9" s="39"/>
      <c r="K9" s="39"/>
      <c r="L9" s="8"/>
    </row>
    <row r="10" spans="1:13" ht="75.75" customHeight="1" x14ac:dyDescent="0.2">
      <c r="A10" s="28" t="s">
        <v>21</v>
      </c>
      <c r="B10" s="28"/>
      <c r="C10" s="56"/>
      <c r="D10" s="265" t="s">
        <v>21</v>
      </c>
      <c r="E10" s="90" t="s">
        <v>4</v>
      </c>
      <c r="F10" s="267" t="s">
        <v>4</v>
      </c>
      <c r="G10" s="202" t="s">
        <v>174</v>
      </c>
      <c r="H10" s="141" t="s">
        <v>19</v>
      </c>
      <c r="I10" s="142" t="s">
        <v>88</v>
      </c>
      <c r="J10" s="39"/>
      <c r="K10" s="39"/>
      <c r="L10" s="8"/>
    </row>
    <row r="11" spans="1:13" ht="70.5" customHeight="1" x14ac:dyDescent="0.2">
      <c r="A11" s="28" t="s">
        <v>21</v>
      </c>
      <c r="B11" s="28"/>
      <c r="C11" s="56"/>
      <c r="D11" s="265"/>
      <c r="E11" s="90" t="s">
        <v>4</v>
      </c>
      <c r="F11" s="267"/>
      <c r="G11" s="203"/>
      <c r="H11" s="141" t="s">
        <v>41</v>
      </c>
      <c r="I11" s="142" t="s">
        <v>89</v>
      </c>
      <c r="J11" s="39"/>
      <c r="K11" s="39"/>
      <c r="L11" s="8"/>
    </row>
    <row r="12" spans="1:13" ht="63" customHeight="1" x14ac:dyDescent="0.2">
      <c r="A12" s="28" t="s">
        <v>21</v>
      </c>
      <c r="B12" s="28"/>
      <c r="C12" s="56"/>
      <c r="D12" s="265"/>
      <c r="E12" s="90" t="s">
        <v>4</v>
      </c>
      <c r="F12" s="267"/>
      <c r="G12" s="204"/>
      <c r="H12" s="141" t="s">
        <v>40</v>
      </c>
      <c r="I12" s="142" t="s">
        <v>90</v>
      </c>
      <c r="J12" s="39"/>
      <c r="K12" s="39"/>
      <c r="L12" s="8"/>
    </row>
    <row r="13" spans="1:13" ht="63" customHeight="1" x14ac:dyDescent="0.2">
      <c r="A13" s="28" t="s">
        <v>21</v>
      </c>
      <c r="B13" s="28"/>
      <c r="C13" s="56"/>
      <c r="D13" s="265" t="s">
        <v>21</v>
      </c>
      <c r="E13" s="90" t="s">
        <v>4</v>
      </c>
      <c r="F13" s="267" t="s">
        <v>4</v>
      </c>
      <c r="G13" s="202" t="s">
        <v>175</v>
      </c>
      <c r="H13" s="141" t="s">
        <v>178</v>
      </c>
      <c r="I13" s="142" t="s">
        <v>243</v>
      </c>
      <c r="J13" s="39"/>
      <c r="K13" s="39"/>
      <c r="L13" s="8"/>
    </row>
    <row r="14" spans="1:13" ht="63" customHeight="1" x14ac:dyDescent="0.2">
      <c r="A14" s="28" t="s">
        <v>21</v>
      </c>
      <c r="B14" s="28"/>
      <c r="C14" s="56"/>
      <c r="D14" s="265"/>
      <c r="E14" s="90" t="s">
        <v>4</v>
      </c>
      <c r="F14" s="267"/>
      <c r="G14" s="203"/>
      <c r="H14" s="141" t="s">
        <v>179</v>
      </c>
      <c r="I14" s="142" t="s">
        <v>244</v>
      </c>
      <c r="J14" s="39"/>
      <c r="K14" s="39"/>
      <c r="L14" s="8"/>
    </row>
    <row r="15" spans="1:13" ht="63" customHeight="1" x14ac:dyDescent="0.2">
      <c r="A15" s="28" t="s">
        <v>21</v>
      </c>
      <c r="B15" s="28"/>
      <c r="C15" s="56"/>
      <c r="D15" s="265"/>
      <c r="E15" s="90" t="s">
        <v>4</v>
      </c>
      <c r="F15" s="267"/>
      <c r="G15" s="204"/>
      <c r="H15" s="141" t="s">
        <v>176</v>
      </c>
      <c r="I15" s="142" t="s">
        <v>91</v>
      </c>
      <c r="J15" s="39"/>
      <c r="K15" s="39"/>
      <c r="L15" s="8"/>
    </row>
    <row r="16" spans="1:13" ht="63" customHeight="1" x14ac:dyDescent="0.2">
      <c r="A16" s="28" t="s">
        <v>21</v>
      </c>
      <c r="B16" s="28"/>
      <c r="C16" s="56"/>
      <c r="D16" s="265" t="s">
        <v>21</v>
      </c>
      <c r="E16" s="90" t="s">
        <v>4</v>
      </c>
      <c r="F16" s="267" t="s">
        <v>4</v>
      </c>
      <c r="G16" s="202" t="s">
        <v>177</v>
      </c>
      <c r="H16" s="141" t="s">
        <v>92</v>
      </c>
      <c r="I16" s="142" t="s">
        <v>93</v>
      </c>
      <c r="J16" s="39"/>
      <c r="K16" s="39"/>
      <c r="L16" s="8"/>
    </row>
    <row r="17" spans="1:12" ht="85.5" customHeight="1" x14ac:dyDescent="0.2">
      <c r="A17" s="28" t="s">
        <v>21</v>
      </c>
      <c r="B17" s="28"/>
      <c r="C17" s="56"/>
      <c r="D17" s="265"/>
      <c r="E17" s="90" t="s">
        <v>4</v>
      </c>
      <c r="F17" s="267"/>
      <c r="G17" s="203"/>
      <c r="H17" s="141" t="s">
        <v>181</v>
      </c>
      <c r="I17" s="142" t="s">
        <v>245</v>
      </c>
      <c r="J17" s="39"/>
      <c r="K17" s="39"/>
      <c r="L17" s="8"/>
    </row>
    <row r="18" spans="1:12" ht="130.5" customHeight="1" x14ac:dyDescent="0.2">
      <c r="A18" s="28" t="s">
        <v>21</v>
      </c>
      <c r="B18" s="28"/>
      <c r="C18" s="56"/>
      <c r="D18" s="265"/>
      <c r="E18" s="90" t="s">
        <v>4</v>
      </c>
      <c r="F18" s="267"/>
      <c r="G18" s="204"/>
      <c r="H18" s="141" t="s">
        <v>180</v>
      </c>
      <c r="I18" s="142" t="s">
        <v>94</v>
      </c>
      <c r="J18" s="39"/>
      <c r="K18" s="39"/>
      <c r="L18" s="8"/>
    </row>
    <row r="19" spans="1:12" ht="63" customHeight="1" x14ac:dyDescent="0.2">
      <c r="A19" s="28" t="s">
        <v>21</v>
      </c>
      <c r="B19" s="28"/>
      <c r="C19" s="56"/>
      <c r="D19" s="265" t="s">
        <v>21</v>
      </c>
      <c r="E19" s="90" t="s">
        <v>4</v>
      </c>
      <c r="F19" s="267" t="s">
        <v>4</v>
      </c>
      <c r="G19" s="202" t="s">
        <v>221</v>
      </c>
      <c r="H19" s="141" t="s">
        <v>37</v>
      </c>
      <c r="I19" s="142" t="s">
        <v>95</v>
      </c>
      <c r="J19" s="39"/>
      <c r="K19" s="39"/>
      <c r="L19" s="8"/>
    </row>
    <row r="20" spans="1:12" ht="63" customHeight="1" x14ac:dyDescent="0.2">
      <c r="A20" s="28" t="s">
        <v>21</v>
      </c>
      <c r="B20" s="28"/>
      <c r="C20" s="56"/>
      <c r="D20" s="265"/>
      <c r="E20" s="90" t="s">
        <v>4</v>
      </c>
      <c r="F20" s="267"/>
      <c r="G20" s="208"/>
      <c r="H20" s="141" t="s">
        <v>38</v>
      </c>
      <c r="I20" s="142" t="s">
        <v>96</v>
      </c>
      <c r="J20" s="39"/>
      <c r="K20" s="39"/>
      <c r="L20" s="8"/>
    </row>
    <row r="21" spans="1:12" ht="74.25" customHeight="1" x14ac:dyDescent="0.2">
      <c r="A21" s="28" t="s">
        <v>21</v>
      </c>
      <c r="B21" s="28"/>
      <c r="C21" s="56"/>
      <c r="D21" s="265"/>
      <c r="E21" s="90" t="s">
        <v>4</v>
      </c>
      <c r="F21" s="267"/>
      <c r="G21" s="209"/>
      <c r="H21" s="141" t="s">
        <v>42</v>
      </c>
      <c r="I21" s="142" t="s">
        <v>90</v>
      </c>
      <c r="J21" s="39"/>
      <c r="K21" s="39"/>
      <c r="L21" s="8"/>
    </row>
    <row r="22" spans="1:12" ht="63" customHeight="1" x14ac:dyDescent="0.2">
      <c r="A22" s="28" t="s">
        <v>21</v>
      </c>
      <c r="B22" s="28"/>
      <c r="C22" s="56"/>
      <c r="D22" s="265" t="s">
        <v>21</v>
      </c>
      <c r="E22" s="90" t="s">
        <v>4</v>
      </c>
      <c r="F22" s="267" t="s">
        <v>4</v>
      </c>
      <c r="G22" s="202" t="s">
        <v>182</v>
      </c>
      <c r="H22" s="141" t="s">
        <v>185</v>
      </c>
      <c r="I22" s="142" t="s">
        <v>97</v>
      </c>
      <c r="J22" s="39"/>
      <c r="K22" s="39"/>
      <c r="L22" s="8"/>
    </row>
    <row r="23" spans="1:12" ht="63" customHeight="1" x14ac:dyDescent="0.2">
      <c r="A23" s="28" t="s">
        <v>21</v>
      </c>
      <c r="B23" s="28"/>
      <c r="C23" s="56"/>
      <c r="D23" s="265"/>
      <c r="E23" s="90" t="s">
        <v>4</v>
      </c>
      <c r="F23" s="267"/>
      <c r="G23" s="208"/>
      <c r="H23" s="141" t="s">
        <v>184</v>
      </c>
      <c r="I23" s="142" t="s">
        <v>99</v>
      </c>
      <c r="J23" s="39"/>
      <c r="K23" s="39"/>
      <c r="L23" s="8"/>
    </row>
    <row r="24" spans="1:12" ht="106.5" customHeight="1" x14ac:dyDescent="0.2">
      <c r="A24" s="28" t="s">
        <v>21</v>
      </c>
      <c r="B24" s="28"/>
      <c r="C24" s="56"/>
      <c r="D24" s="265"/>
      <c r="E24" s="90" t="s">
        <v>4</v>
      </c>
      <c r="F24" s="267"/>
      <c r="G24" s="209"/>
      <c r="H24" s="141" t="s">
        <v>183</v>
      </c>
      <c r="I24" s="142" t="s">
        <v>98</v>
      </c>
      <c r="J24" s="39"/>
      <c r="K24" s="39"/>
      <c r="L24" s="8"/>
    </row>
    <row r="25" spans="1:12" ht="106.5" customHeight="1" x14ac:dyDescent="0.2">
      <c r="A25" s="28" t="s">
        <v>21</v>
      </c>
      <c r="B25" s="28"/>
      <c r="C25" s="56"/>
      <c r="D25" s="265" t="s">
        <v>21</v>
      </c>
      <c r="E25" s="90" t="s">
        <v>3</v>
      </c>
      <c r="F25" s="266" t="s">
        <v>3</v>
      </c>
      <c r="G25" s="202" t="s">
        <v>186</v>
      </c>
      <c r="H25" s="141" t="s">
        <v>188</v>
      </c>
      <c r="I25" s="142" t="s">
        <v>102</v>
      </c>
      <c r="J25" s="39"/>
      <c r="K25" s="39"/>
      <c r="L25" s="8"/>
    </row>
    <row r="26" spans="1:12" ht="106.5" customHeight="1" x14ac:dyDescent="0.2">
      <c r="A26" s="28" t="s">
        <v>21</v>
      </c>
      <c r="B26" s="28"/>
      <c r="C26" s="56"/>
      <c r="D26" s="265"/>
      <c r="E26" s="90" t="s">
        <v>3</v>
      </c>
      <c r="F26" s="266"/>
      <c r="G26" s="203"/>
      <c r="H26" s="141" t="s">
        <v>187</v>
      </c>
      <c r="I26" s="142" t="s">
        <v>103</v>
      </c>
      <c r="J26" s="39"/>
      <c r="K26" s="39"/>
      <c r="L26" s="8"/>
    </row>
    <row r="27" spans="1:12" ht="106.5" customHeight="1" x14ac:dyDescent="0.2">
      <c r="A27" s="28" t="s">
        <v>21</v>
      </c>
      <c r="B27" s="28"/>
      <c r="C27" s="56"/>
      <c r="D27" s="265"/>
      <c r="E27" s="90" t="s">
        <v>3</v>
      </c>
      <c r="F27" s="266"/>
      <c r="G27" s="204"/>
      <c r="H27" s="141" t="s">
        <v>189</v>
      </c>
      <c r="I27" s="142" t="s">
        <v>104</v>
      </c>
      <c r="J27" s="39"/>
      <c r="K27" s="39"/>
      <c r="L27" s="8"/>
    </row>
    <row r="28" spans="1:12" ht="63" customHeight="1" x14ac:dyDescent="0.2">
      <c r="A28" s="28" t="s">
        <v>21</v>
      </c>
      <c r="B28" s="28"/>
      <c r="C28" s="56"/>
      <c r="D28" s="265" t="s">
        <v>21</v>
      </c>
      <c r="E28" s="90" t="s">
        <v>3</v>
      </c>
      <c r="F28" s="266" t="s">
        <v>3</v>
      </c>
      <c r="G28" s="199" t="s">
        <v>139</v>
      </c>
      <c r="H28" s="141" t="s">
        <v>193</v>
      </c>
      <c r="I28" s="142" t="s">
        <v>102</v>
      </c>
      <c r="J28" s="39"/>
      <c r="K28" s="39"/>
      <c r="L28" s="8"/>
    </row>
    <row r="29" spans="1:12" ht="63" customHeight="1" x14ac:dyDescent="0.2">
      <c r="A29" s="28" t="s">
        <v>21</v>
      </c>
      <c r="B29" s="28"/>
      <c r="C29" s="56"/>
      <c r="D29" s="265"/>
      <c r="E29" s="90" t="s">
        <v>3</v>
      </c>
      <c r="F29" s="266"/>
      <c r="G29" s="261"/>
      <c r="H29" s="141" t="s">
        <v>194</v>
      </c>
      <c r="I29" s="142" t="s">
        <v>105</v>
      </c>
      <c r="J29" s="39"/>
      <c r="K29" s="39"/>
      <c r="L29" s="8"/>
    </row>
    <row r="30" spans="1:12" ht="63" customHeight="1" x14ac:dyDescent="0.2">
      <c r="A30" s="28" t="s">
        <v>21</v>
      </c>
      <c r="B30" s="28"/>
      <c r="C30" s="56"/>
      <c r="D30" s="265"/>
      <c r="E30" s="90" t="s">
        <v>3</v>
      </c>
      <c r="F30" s="266"/>
      <c r="G30" s="262"/>
      <c r="H30" s="141" t="s">
        <v>195</v>
      </c>
      <c r="I30" s="142" t="s">
        <v>107</v>
      </c>
      <c r="J30" s="39"/>
      <c r="K30" s="39"/>
      <c r="L30" s="8"/>
    </row>
    <row r="31" spans="1:12" ht="93" customHeight="1" x14ac:dyDescent="0.2">
      <c r="A31" s="28" t="s">
        <v>21</v>
      </c>
      <c r="B31" s="28"/>
      <c r="C31" s="56"/>
      <c r="D31" s="91"/>
      <c r="E31" s="92"/>
      <c r="F31" s="92"/>
      <c r="G31" s="260" t="s">
        <v>190</v>
      </c>
      <c r="H31" s="141" t="s">
        <v>216</v>
      </c>
      <c r="I31" s="142" t="s">
        <v>108</v>
      </c>
      <c r="J31" s="39"/>
      <c r="K31" s="39"/>
      <c r="L31" s="8"/>
    </row>
    <row r="32" spans="1:12" ht="81.75" customHeight="1" x14ac:dyDescent="0.2">
      <c r="A32" s="28" t="s">
        <v>21</v>
      </c>
      <c r="B32" s="28"/>
      <c r="C32" s="56"/>
      <c r="D32" s="91"/>
      <c r="E32" s="92"/>
      <c r="F32" s="92"/>
      <c r="G32" s="261"/>
      <c r="H32" s="141" t="s">
        <v>217</v>
      </c>
      <c r="I32" s="142" t="s">
        <v>109</v>
      </c>
      <c r="J32" s="39"/>
      <c r="K32" s="39"/>
      <c r="L32" s="8"/>
    </row>
    <row r="33" spans="1:12" ht="85.5" customHeight="1" x14ac:dyDescent="0.2">
      <c r="A33" s="28" t="s">
        <v>21</v>
      </c>
      <c r="B33" s="28"/>
      <c r="C33" s="56"/>
      <c r="D33" s="91"/>
      <c r="E33" s="92"/>
      <c r="F33" s="92"/>
      <c r="G33" s="262"/>
      <c r="H33" s="141" t="s">
        <v>218</v>
      </c>
      <c r="I33" s="142" t="s">
        <v>106</v>
      </c>
      <c r="J33" s="39"/>
      <c r="K33" s="39"/>
      <c r="L33" s="8"/>
    </row>
    <row r="34" spans="1:12" ht="55.5" customHeight="1" x14ac:dyDescent="0.2">
      <c r="A34" s="28"/>
      <c r="B34" s="28"/>
      <c r="C34" s="56"/>
      <c r="D34" s="265" t="s">
        <v>21</v>
      </c>
      <c r="E34" s="90" t="s">
        <v>5</v>
      </c>
      <c r="F34" s="266" t="s">
        <v>5</v>
      </c>
      <c r="G34" s="260" t="s">
        <v>222</v>
      </c>
      <c r="H34" s="141" t="s">
        <v>111</v>
      </c>
      <c r="I34" s="142" t="s">
        <v>112</v>
      </c>
      <c r="J34" s="39"/>
      <c r="K34" s="39"/>
      <c r="L34" s="8"/>
    </row>
    <row r="35" spans="1:12" ht="55.5" customHeight="1" x14ac:dyDescent="0.2">
      <c r="A35" s="28"/>
      <c r="B35" s="28"/>
      <c r="C35" s="56"/>
      <c r="D35" s="265"/>
      <c r="E35" s="90" t="s">
        <v>5</v>
      </c>
      <c r="F35" s="266"/>
      <c r="G35" s="261"/>
      <c r="H35" s="141" t="s">
        <v>30</v>
      </c>
      <c r="I35" s="142" t="s">
        <v>110</v>
      </c>
      <c r="J35" s="39"/>
      <c r="K35" s="39"/>
      <c r="L35" s="8"/>
    </row>
    <row r="36" spans="1:12" ht="55.5" customHeight="1" x14ac:dyDescent="0.2">
      <c r="A36" s="28"/>
      <c r="B36" s="28"/>
      <c r="C36" s="56"/>
      <c r="D36" s="265"/>
      <c r="E36" s="90" t="s">
        <v>5</v>
      </c>
      <c r="F36" s="266"/>
      <c r="G36" s="262"/>
      <c r="H36" s="141" t="s">
        <v>43</v>
      </c>
      <c r="I36" s="142" t="s">
        <v>113</v>
      </c>
      <c r="J36" s="39"/>
      <c r="K36" s="39"/>
      <c r="L36" s="8"/>
    </row>
    <row r="37" spans="1:12" ht="55.5" customHeight="1" x14ac:dyDescent="0.2">
      <c r="A37" s="28"/>
      <c r="B37" s="28"/>
      <c r="C37" s="56"/>
      <c r="D37" s="265" t="s">
        <v>21</v>
      </c>
      <c r="E37" s="90" t="s">
        <v>4</v>
      </c>
      <c r="F37" s="267" t="s">
        <v>7</v>
      </c>
      <c r="G37" s="202" t="s">
        <v>191</v>
      </c>
      <c r="H37" s="141" t="s">
        <v>39</v>
      </c>
      <c r="I37" s="142" t="s">
        <v>100</v>
      </c>
      <c r="J37" s="39"/>
      <c r="K37" s="39"/>
      <c r="L37" s="8"/>
    </row>
    <row r="38" spans="1:12" ht="55.5" customHeight="1" x14ac:dyDescent="0.2">
      <c r="A38" s="28"/>
      <c r="B38" s="28"/>
      <c r="C38" s="56"/>
      <c r="D38" s="265"/>
      <c r="E38" s="90" t="s">
        <v>4</v>
      </c>
      <c r="F38" s="267"/>
      <c r="G38" s="208"/>
      <c r="H38" s="141" t="s">
        <v>240</v>
      </c>
      <c r="I38" s="142" t="s">
        <v>101</v>
      </c>
      <c r="J38" s="39"/>
      <c r="K38" s="39"/>
      <c r="L38" s="8"/>
    </row>
    <row r="39" spans="1:12" ht="55.5" customHeight="1" x14ac:dyDescent="0.2">
      <c r="A39" s="28"/>
      <c r="B39" s="28"/>
      <c r="C39" s="56"/>
      <c r="D39" s="265"/>
      <c r="E39" s="90" t="s">
        <v>4</v>
      </c>
      <c r="F39" s="267"/>
      <c r="G39" s="209"/>
      <c r="H39" s="141" t="s">
        <v>192</v>
      </c>
      <c r="I39" s="142" t="s">
        <v>91</v>
      </c>
      <c r="J39" s="39"/>
      <c r="K39" s="39"/>
      <c r="L39" s="8"/>
    </row>
    <row r="40" spans="1:12" ht="84" customHeight="1" x14ac:dyDescent="0.2">
      <c r="A40" s="28" t="s">
        <v>21</v>
      </c>
      <c r="B40" s="28"/>
      <c r="C40" s="56"/>
      <c r="D40" s="265" t="s">
        <v>21</v>
      </c>
      <c r="E40" s="90" t="s">
        <v>6</v>
      </c>
      <c r="F40" s="266" t="s">
        <v>6</v>
      </c>
      <c r="G40" s="260" t="s">
        <v>197</v>
      </c>
      <c r="H40" s="141" t="s">
        <v>198</v>
      </c>
      <c r="I40" s="142" t="s">
        <v>238</v>
      </c>
      <c r="J40" s="39"/>
      <c r="K40" s="39"/>
      <c r="L40" s="8"/>
    </row>
    <row r="41" spans="1:12" ht="58.5" customHeight="1" x14ac:dyDescent="0.2">
      <c r="A41" s="28" t="s">
        <v>21</v>
      </c>
      <c r="B41" s="28"/>
      <c r="C41" s="56"/>
      <c r="D41" s="265"/>
      <c r="E41" s="90" t="s">
        <v>6</v>
      </c>
      <c r="F41" s="266"/>
      <c r="G41" s="261"/>
      <c r="H41" s="141" t="s">
        <v>199</v>
      </c>
      <c r="I41" s="142" t="s">
        <v>234</v>
      </c>
      <c r="J41" s="39"/>
      <c r="K41" s="39"/>
      <c r="L41" s="8"/>
    </row>
    <row r="42" spans="1:12" ht="78" customHeight="1" x14ac:dyDescent="0.2">
      <c r="A42" s="28" t="s">
        <v>21</v>
      </c>
      <c r="B42" s="28"/>
      <c r="C42" s="56"/>
      <c r="D42" s="265"/>
      <c r="E42" s="90" t="s">
        <v>6</v>
      </c>
      <c r="F42" s="266"/>
      <c r="G42" s="262"/>
      <c r="H42" s="141" t="s">
        <v>200</v>
      </c>
      <c r="I42" s="142" t="s">
        <v>114</v>
      </c>
      <c r="J42" s="39"/>
      <c r="K42" s="39"/>
      <c r="L42" s="8"/>
    </row>
    <row r="43" spans="1:12" ht="58.5" customHeight="1" x14ac:dyDescent="0.2">
      <c r="A43" s="28" t="s">
        <v>21</v>
      </c>
      <c r="B43" s="28"/>
      <c r="C43" s="56"/>
      <c r="D43" s="91"/>
      <c r="E43" s="92"/>
      <c r="F43" s="266" t="s">
        <v>6</v>
      </c>
      <c r="G43" s="260" t="s">
        <v>235</v>
      </c>
      <c r="H43" s="141" t="s">
        <v>115</v>
      </c>
      <c r="I43" s="142" t="s">
        <v>118</v>
      </c>
      <c r="J43" s="39"/>
      <c r="K43" s="39"/>
      <c r="L43" s="8"/>
    </row>
    <row r="44" spans="1:12" ht="51" customHeight="1" x14ac:dyDescent="0.2">
      <c r="A44" s="28" t="s">
        <v>21</v>
      </c>
      <c r="B44" s="28"/>
      <c r="C44" s="56"/>
      <c r="D44" s="91"/>
      <c r="E44" s="92"/>
      <c r="F44" s="266"/>
      <c r="G44" s="261"/>
      <c r="H44" s="141" t="s">
        <v>116</v>
      </c>
      <c r="I44" s="142" t="s">
        <v>119</v>
      </c>
      <c r="J44" s="39"/>
      <c r="K44" s="39"/>
      <c r="L44" s="8"/>
    </row>
    <row r="45" spans="1:12" ht="96" customHeight="1" x14ac:dyDescent="0.2">
      <c r="A45" s="28" t="s">
        <v>21</v>
      </c>
      <c r="B45" s="28"/>
      <c r="C45" s="56"/>
      <c r="D45" s="91"/>
      <c r="E45" s="92"/>
      <c r="F45" s="266"/>
      <c r="G45" s="262"/>
      <c r="H45" s="141" t="s">
        <v>117</v>
      </c>
      <c r="I45" s="142" t="s">
        <v>120</v>
      </c>
      <c r="J45" s="39"/>
      <c r="K45" s="39"/>
      <c r="L45" s="8"/>
    </row>
    <row r="46" spans="1:12" ht="96" customHeight="1" x14ac:dyDescent="0.2">
      <c r="A46" s="28"/>
      <c r="B46" s="28"/>
      <c r="C46" s="56"/>
      <c r="D46" s="265" t="s">
        <v>22</v>
      </c>
      <c r="E46" s="90" t="s">
        <v>33</v>
      </c>
      <c r="F46" s="266" t="s">
        <v>33</v>
      </c>
      <c r="G46" s="260" t="s">
        <v>201</v>
      </c>
      <c r="H46" s="141" t="s">
        <v>219</v>
      </c>
      <c r="I46" s="142" t="s">
        <v>123</v>
      </c>
      <c r="J46" s="39"/>
      <c r="K46" s="39"/>
      <c r="L46" s="8"/>
    </row>
    <row r="47" spans="1:12" ht="96" customHeight="1" x14ac:dyDescent="0.2">
      <c r="A47" s="28"/>
      <c r="B47" s="28"/>
      <c r="C47" s="56"/>
      <c r="D47" s="265"/>
      <c r="E47" s="90" t="s">
        <v>33</v>
      </c>
      <c r="F47" s="266"/>
      <c r="G47" s="261"/>
      <c r="H47" s="141" t="s">
        <v>34</v>
      </c>
      <c r="I47" s="142" t="s">
        <v>122</v>
      </c>
      <c r="J47" s="39"/>
      <c r="K47" s="39"/>
      <c r="L47" s="8"/>
    </row>
    <row r="48" spans="1:12" ht="96" customHeight="1" x14ac:dyDescent="0.2">
      <c r="A48" s="28"/>
      <c r="B48" s="28"/>
      <c r="C48" s="56"/>
      <c r="D48" s="265"/>
      <c r="E48" s="90" t="s">
        <v>33</v>
      </c>
      <c r="F48" s="266"/>
      <c r="G48" s="262"/>
      <c r="H48" s="141" t="s">
        <v>246</v>
      </c>
      <c r="I48" s="142" t="s">
        <v>121</v>
      </c>
      <c r="J48" s="39"/>
      <c r="K48" s="39"/>
      <c r="L48" s="8"/>
    </row>
    <row r="49" spans="1:12" ht="78" customHeight="1" x14ac:dyDescent="0.2">
      <c r="A49" s="28" t="s">
        <v>22</v>
      </c>
      <c r="B49" s="28"/>
      <c r="C49" s="56"/>
      <c r="F49" s="198" t="s">
        <v>202</v>
      </c>
      <c r="G49" s="199" t="s">
        <v>220</v>
      </c>
      <c r="H49" s="141" t="s">
        <v>198</v>
      </c>
      <c r="I49" s="142" t="s">
        <v>238</v>
      </c>
      <c r="J49" s="39"/>
      <c r="K49" s="39"/>
      <c r="L49" s="8"/>
    </row>
    <row r="50" spans="1:12" ht="71.25" customHeight="1" x14ac:dyDescent="0.2">
      <c r="A50" s="28" t="s">
        <v>22</v>
      </c>
      <c r="B50" s="28"/>
      <c r="C50" s="56"/>
      <c r="F50" s="198"/>
      <c r="G50" s="200"/>
      <c r="H50" s="141" t="s">
        <v>199</v>
      </c>
      <c r="I50" s="142" t="s">
        <v>234</v>
      </c>
      <c r="J50" s="39"/>
      <c r="K50" s="39"/>
      <c r="L50" s="8"/>
    </row>
    <row r="51" spans="1:12" ht="119.25" customHeight="1" x14ac:dyDescent="0.2">
      <c r="A51" s="28" t="s">
        <v>22</v>
      </c>
      <c r="B51" s="28"/>
      <c r="C51" s="56"/>
      <c r="F51" s="198"/>
      <c r="G51" s="201"/>
      <c r="H51" s="141" t="s">
        <v>200</v>
      </c>
      <c r="I51" s="142" t="s">
        <v>114</v>
      </c>
      <c r="J51" s="39"/>
      <c r="K51" s="39"/>
      <c r="L51" s="8"/>
    </row>
    <row r="52" spans="1:12" ht="119.25" customHeight="1" x14ac:dyDescent="0.2">
      <c r="A52" s="28"/>
      <c r="B52" s="28"/>
      <c r="C52" s="56"/>
      <c r="D52" s="265" t="s">
        <v>22</v>
      </c>
      <c r="E52" s="90" t="s">
        <v>7</v>
      </c>
      <c r="F52" s="198" t="s">
        <v>202</v>
      </c>
      <c r="G52" s="260" t="s">
        <v>204</v>
      </c>
      <c r="H52" s="141" t="s">
        <v>205</v>
      </c>
      <c r="I52" s="142" t="s">
        <v>125</v>
      </c>
      <c r="J52" s="39"/>
      <c r="K52" s="39"/>
      <c r="L52" s="8"/>
    </row>
    <row r="53" spans="1:12" ht="119.25" customHeight="1" x14ac:dyDescent="0.2">
      <c r="A53" s="28"/>
      <c r="B53" s="28"/>
      <c r="C53" s="56"/>
      <c r="D53" s="265"/>
      <c r="E53" s="90" t="s">
        <v>7</v>
      </c>
      <c r="F53" s="198"/>
      <c r="G53" s="261"/>
      <c r="H53" s="141" t="s">
        <v>206</v>
      </c>
      <c r="I53" s="142" t="s">
        <v>126</v>
      </c>
      <c r="J53" s="39"/>
      <c r="K53" s="39"/>
      <c r="L53" s="8"/>
    </row>
    <row r="54" spans="1:12" ht="119.25" customHeight="1" x14ac:dyDescent="0.2">
      <c r="A54" s="28"/>
      <c r="B54" s="28"/>
      <c r="C54" s="56"/>
      <c r="D54" s="265"/>
      <c r="E54" s="90" t="s">
        <v>7</v>
      </c>
      <c r="F54" s="198"/>
      <c r="G54" s="262"/>
      <c r="H54" s="141" t="s">
        <v>207</v>
      </c>
      <c r="I54" s="142" t="s">
        <v>107</v>
      </c>
      <c r="J54" s="39"/>
      <c r="K54" s="39"/>
      <c r="L54" s="8"/>
    </row>
    <row r="55" spans="1:12" ht="119.25" customHeight="1" x14ac:dyDescent="0.2">
      <c r="A55" s="28"/>
      <c r="B55" s="28"/>
      <c r="C55" s="56"/>
      <c r="D55" s="159"/>
      <c r="E55" s="160"/>
      <c r="F55" s="157"/>
      <c r="G55" s="260" t="s">
        <v>208</v>
      </c>
      <c r="H55" s="141" t="s">
        <v>209</v>
      </c>
      <c r="I55" s="142" t="s">
        <v>239</v>
      </c>
      <c r="J55" s="39"/>
      <c r="K55" s="39"/>
      <c r="L55" s="8"/>
    </row>
    <row r="56" spans="1:12" ht="119.25" customHeight="1" x14ac:dyDescent="0.2">
      <c r="A56" s="28"/>
      <c r="B56" s="28"/>
      <c r="C56" s="56"/>
      <c r="D56" s="159"/>
      <c r="E56" s="160"/>
      <c r="F56" s="157"/>
      <c r="G56" s="261"/>
      <c r="H56" s="141" t="s">
        <v>210</v>
      </c>
      <c r="I56" s="142" t="s">
        <v>237</v>
      </c>
      <c r="J56" s="39"/>
      <c r="K56" s="39"/>
      <c r="L56" s="8"/>
    </row>
    <row r="57" spans="1:12" ht="119.25" customHeight="1" x14ac:dyDescent="0.2">
      <c r="A57" s="28"/>
      <c r="B57" s="28"/>
      <c r="C57" s="56"/>
      <c r="D57" s="159"/>
      <c r="E57" s="160"/>
      <c r="F57" s="157"/>
      <c r="G57" s="262"/>
      <c r="H57" s="141" t="s">
        <v>211</v>
      </c>
      <c r="I57" s="142" t="s">
        <v>236</v>
      </c>
      <c r="J57" s="39"/>
      <c r="K57" s="39"/>
      <c r="L57" s="8"/>
    </row>
    <row r="58" spans="1:12" ht="63" customHeight="1" x14ac:dyDescent="0.2">
      <c r="A58" s="28" t="s">
        <v>22</v>
      </c>
      <c r="B58" s="28"/>
      <c r="C58" s="56"/>
      <c r="D58" s="265" t="s">
        <v>22</v>
      </c>
      <c r="E58" s="90" t="s">
        <v>35</v>
      </c>
      <c r="F58" s="266" t="s">
        <v>248</v>
      </c>
      <c r="G58" s="260" t="s">
        <v>212</v>
      </c>
      <c r="H58" s="141" t="s">
        <v>44</v>
      </c>
      <c r="I58" s="142" t="s">
        <v>128</v>
      </c>
      <c r="J58" s="39"/>
      <c r="K58" s="39"/>
      <c r="L58" s="8"/>
    </row>
    <row r="59" spans="1:12" ht="94.5" customHeight="1" x14ac:dyDescent="0.2">
      <c r="A59" s="28" t="s">
        <v>22</v>
      </c>
      <c r="B59" s="28"/>
      <c r="C59" s="56"/>
      <c r="D59" s="265"/>
      <c r="E59" s="90" t="s">
        <v>35</v>
      </c>
      <c r="F59" s="266"/>
      <c r="G59" s="261"/>
      <c r="H59" s="141" t="s">
        <v>45</v>
      </c>
      <c r="I59" s="142" t="s">
        <v>127</v>
      </c>
      <c r="J59" s="39"/>
      <c r="K59" s="39"/>
      <c r="L59" s="8"/>
    </row>
    <row r="60" spans="1:12" ht="110.25" customHeight="1" x14ac:dyDescent="0.2">
      <c r="A60" s="28" t="s">
        <v>22</v>
      </c>
      <c r="B60" s="28"/>
      <c r="C60" s="56"/>
      <c r="D60" s="265"/>
      <c r="E60" s="90" t="s">
        <v>35</v>
      </c>
      <c r="F60" s="266"/>
      <c r="G60" s="262"/>
      <c r="H60" s="141" t="s">
        <v>46</v>
      </c>
      <c r="I60" s="142" t="s">
        <v>124</v>
      </c>
      <c r="J60" s="39"/>
      <c r="K60" s="39"/>
      <c r="L60" s="8"/>
    </row>
    <row r="61" spans="1:12" ht="67.5" customHeight="1" x14ac:dyDescent="0.2">
      <c r="A61" s="28" t="s">
        <v>22</v>
      </c>
      <c r="B61" s="28"/>
      <c r="C61" s="56"/>
      <c r="D61" s="265" t="s">
        <v>23</v>
      </c>
      <c r="E61" s="89" t="s">
        <v>9</v>
      </c>
      <c r="F61" s="205" t="s">
        <v>9</v>
      </c>
      <c r="G61" s="260" t="s">
        <v>213</v>
      </c>
      <c r="H61" s="141" t="s">
        <v>214</v>
      </c>
      <c r="I61" s="142" t="s">
        <v>132</v>
      </c>
      <c r="J61" s="39"/>
      <c r="K61" s="39"/>
      <c r="L61" s="8"/>
    </row>
    <row r="62" spans="1:12" ht="84" customHeight="1" x14ac:dyDescent="0.2">
      <c r="A62" s="28" t="s">
        <v>22</v>
      </c>
      <c r="B62" s="28"/>
      <c r="C62" s="56"/>
      <c r="D62" s="265"/>
      <c r="E62" s="89" t="s">
        <v>9</v>
      </c>
      <c r="F62" s="205"/>
      <c r="G62" s="261"/>
      <c r="H62" s="141" t="s">
        <v>215</v>
      </c>
      <c r="I62" s="142" t="s">
        <v>130</v>
      </c>
      <c r="J62" s="39"/>
      <c r="K62" s="39"/>
      <c r="L62" s="8"/>
    </row>
    <row r="63" spans="1:12" ht="98.25" customHeight="1" x14ac:dyDescent="0.2">
      <c r="A63" s="28" t="s">
        <v>22</v>
      </c>
      <c r="B63" s="28"/>
      <c r="C63" s="56"/>
      <c r="D63" s="265"/>
      <c r="E63" s="89" t="s">
        <v>9</v>
      </c>
      <c r="F63" s="205"/>
      <c r="G63" s="262"/>
      <c r="H63" s="141" t="s">
        <v>129</v>
      </c>
      <c r="I63" s="142" t="s">
        <v>131</v>
      </c>
      <c r="J63" s="39"/>
      <c r="K63" s="39"/>
      <c r="L63" s="8"/>
    </row>
    <row r="64" spans="1:12" ht="63" customHeight="1" x14ac:dyDescent="0.2">
      <c r="A64" s="28" t="s">
        <v>23</v>
      </c>
      <c r="B64" s="28"/>
      <c r="C64" s="56"/>
      <c r="D64" s="265" t="s">
        <v>36</v>
      </c>
      <c r="E64" s="105"/>
      <c r="F64" s="205" t="s">
        <v>10</v>
      </c>
      <c r="G64" s="261" t="s">
        <v>83</v>
      </c>
      <c r="H64" s="141" t="s">
        <v>133</v>
      </c>
      <c r="I64" s="142" t="s">
        <v>136</v>
      </c>
      <c r="J64" s="39"/>
      <c r="K64" s="39"/>
      <c r="L64" s="8"/>
    </row>
    <row r="65" spans="1:12" ht="61.5" customHeight="1" x14ac:dyDescent="0.2">
      <c r="A65" s="28" t="s">
        <v>23</v>
      </c>
      <c r="B65" s="28"/>
      <c r="C65" s="56"/>
      <c r="D65" s="265"/>
      <c r="E65" s="105"/>
      <c r="F65" s="205"/>
      <c r="G65" s="261"/>
      <c r="H65" s="141" t="s">
        <v>134</v>
      </c>
      <c r="I65" s="142" t="s">
        <v>137</v>
      </c>
      <c r="J65" s="39"/>
      <c r="K65" s="39"/>
      <c r="L65" s="8"/>
    </row>
    <row r="66" spans="1:12" ht="81.75" customHeight="1" x14ac:dyDescent="0.2">
      <c r="A66" s="28" t="s">
        <v>23</v>
      </c>
      <c r="B66" s="28"/>
      <c r="C66" s="56"/>
      <c r="D66" s="265"/>
      <c r="E66" s="105"/>
      <c r="F66" s="205"/>
      <c r="G66" s="261"/>
      <c r="H66" s="141" t="s">
        <v>135</v>
      </c>
      <c r="I66" s="142" t="s">
        <v>138</v>
      </c>
      <c r="J66" s="39"/>
      <c r="K66" s="39"/>
      <c r="L66" s="8"/>
    </row>
    <row r="67" spans="1:12" ht="81.75" customHeight="1" x14ac:dyDescent="0.2">
      <c r="A67" s="28"/>
      <c r="B67" s="28"/>
      <c r="C67" s="56"/>
      <c r="D67" s="8"/>
      <c r="E67" s="54"/>
      <c r="F67" s="8"/>
      <c r="G67" s="8"/>
      <c r="H67" s="8"/>
      <c r="I67" s="8"/>
      <c r="J67" s="126"/>
      <c r="K67" s="126"/>
      <c r="L67" s="8"/>
    </row>
    <row r="68" spans="1:12" ht="81.75" customHeight="1" x14ac:dyDescent="0.2">
      <c r="A68" s="28"/>
      <c r="B68" s="28"/>
      <c r="C68" s="106"/>
      <c r="D68" s="29"/>
      <c r="E68" s="118"/>
      <c r="F68" s="119"/>
      <c r="G68" s="120"/>
      <c r="H68" s="115"/>
      <c r="I68" s="29"/>
      <c r="J68" s="39"/>
      <c r="K68" s="39"/>
      <c r="L68" s="29"/>
    </row>
    <row r="69" spans="1:12" ht="81.75" customHeight="1" x14ac:dyDescent="0.2">
      <c r="A69" s="28"/>
      <c r="B69" s="28"/>
      <c r="C69" s="106"/>
      <c r="D69" s="29"/>
      <c r="E69" s="118"/>
      <c r="F69" s="119"/>
      <c r="G69" s="121"/>
      <c r="H69" s="115"/>
      <c r="I69" s="29"/>
      <c r="J69" s="39"/>
      <c r="K69" s="39"/>
      <c r="L69" s="29"/>
    </row>
    <row r="70" spans="1:12" ht="66.75" customHeight="1" x14ac:dyDescent="0.2">
      <c r="A70" s="28" t="s">
        <v>23</v>
      </c>
      <c r="B70" s="28"/>
      <c r="C70" s="29"/>
      <c r="D70" s="29"/>
      <c r="E70" s="118"/>
      <c r="F70" s="122"/>
      <c r="G70" s="120"/>
      <c r="H70" s="115"/>
      <c r="I70" s="29"/>
      <c r="J70" s="29"/>
      <c r="K70" s="29"/>
      <c r="L70" s="29"/>
    </row>
    <row r="71" spans="1:12" ht="63.75" customHeight="1" x14ac:dyDescent="0.2">
      <c r="A71" s="28" t="s">
        <v>23</v>
      </c>
      <c r="B71" s="28"/>
      <c r="F71" s="4"/>
      <c r="G71" s="14"/>
      <c r="H71" s="13"/>
      <c r="J71" s="29"/>
      <c r="K71" s="29"/>
      <c r="L71" s="29"/>
    </row>
    <row r="72" spans="1:12" ht="106.5" customHeight="1" x14ac:dyDescent="0.2">
      <c r="A72" s="28" t="s">
        <v>23</v>
      </c>
      <c r="B72" s="28"/>
      <c r="J72" s="29"/>
      <c r="K72" s="29"/>
      <c r="L72" s="29"/>
    </row>
    <row r="73" spans="1:12" ht="38.25" customHeight="1" x14ac:dyDescent="0.2">
      <c r="J73" s="29"/>
      <c r="K73" s="29"/>
      <c r="L73" s="29"/>
    </row>
  </sheetData>
  <mergeCells count="58">
    <mergeCell ref="D64:D66"/>
    <mergeCell ref="G64:G66"/>
    <mergeCell ref="F64:F66"/>
    <mergeCell ref="D52:D54"/>
    <mergeCell ref="F52:F54"/>
    <mergeCell ref="G52:G54"/>
    <mergeCell ref="D58:D60"/>
    <mergeCell ref="F58:F60"/>
    <mergeCell ref="G58:G60"/>
    <mergeCell ref="D61:D63"/>
    <mergeCell ref="F61:F63"/>
    <mergeCell ref="G61:G63"/>
    <mergeCell ref="D40:D42"/>
    <mergeCell ref="F40:F42"/>
    <mergeCell ref="G40:G42"/>
    <mergeCell ref="D46:D48"/>
    <mergeCell ref="F46:F48"/>
    <mergeCell ref="G46:G48"/>
    <mergeCell ref="F43:F45"/>
    <mergeCell ref="G43:G45"/>
    <mergeCell ref="D22:D24"/>
    <mergeCell ref="F22:F24"/>
    <mergeCell ref="G22:G24"/>
    <mergeCell ref="D37:D39"/>
    <mergeCell ref="F37:F39"/>
    <mergeCell ref="G37:G39"/>
    <mergeCell ref="D25:D27"/>
    <mergeCell ref="F25:F27"/>
    <mergeCell ref="G25:G27"/>
    <mergeCell ref="D28:D30"/>
    <mergeCell ref="F28:F30"/>
    <mergeCell ref="G28:G30"/>
    <mergeCell ref="D34:D36"/>
    <mergeCell ref="F34:F36"/>
    <mergeCell ref="G34:G36"/>
    <mergeCell ref="G31:G33"/>
    <mergeCell ref="D16:D18"/>
    <mergeCell ref="F16:F18"/>
    <mergeCell ref="G19:G21"/>
    <mergeCell ref="D19:D21"/>
    <mergeCell ref="F19:F21"/>
    <mergeCell ref="G16:G18"/>
    <mergeCell ref="G49:G51"/>
    <mergeCell ref="F49:F51"/>
    <mergeCell ref="G55:G57"/>
    <mergeCell ref="D2:K2"/>
    <mergeCell ref="D4:D6"/>
    <mergeCell ref="F4:F6"/>
    <mergeCell ref="G4:G6"/>
    <mergeCell ref="D7:D9"/>
    <mergeCell ref="F7:F9"/>
    <mergeCell ref="G7:G9"/>
    <mergeCell ref="D10:D12"/>
    <mergeCell ref="F10:F12"/>
    <mergeCell ref="G10:G12"/>
    <mergeCell ref="D13:D15"/>
    <mergeCell ref="F13:F15"/>
    <mergeCell ref="G13:G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1. Je consulte le mode d'emploi</vt:lpstr>
      <vt:lpstr>2. Je remplis l'auto évaluation</vt:lpstr>
      <vt:lpstr>3. Je consulte la synthèse</vt:lpstr>
      <vt:lpstr>4. Je m'inspire des exemples</vt:lpstr>
      <vt:lpstr>5. Tableaux d'aide</vt:lpstr>
      <vt:lpstr>6. Checkliste du dossier</vt:lpstr>
      <vt:lpstr>Réponses conditionnelles</vt:lpstr>
      <vt:lpstr>déroulant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Oriane DE BUTTET</dc:creator>
  <cp:lastModifiedBy>carole.modigliani-ch</cp:lastModifiedBy>
  <cp:lastPrinted>2021-07-11T14:10:31Z</cp:lastPrinted>
  <dcterms:created xsi:type="dcterms:W3CDTF">2021-06-28T15:20:12Z</dcterms:created>
  <dcterms:modified xsi:type="dcterms:W3CDTF">2023-01-26T14:26:06Z</dcterms:modified>
</cp:coreProperties>
</file>